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00" windowHeight="11025" activeTab="0"/>
  </bookViews>
  <sheets>
    <sheet name="Results" sheetId="1" r:id="rId1"/>
    <sheet name="Handicap Calculation" sheetId="2" r:id="rId2"/>
  </sheets>
  <definedNames/>
  <calcPr fullCalcOnLoad="1"/>
</workbook>
</file>

<file path=xl/sharedStrings.xml><?xml version="1.0" encoding="utf-8"?>
<sst xmlns="http://schemas.openxmlformats.org/spreadsheetml/2006/main" count="144" uniqueCount="84">
  <si>
    <t>Going with…</t>
  </si>
  <si>
    <t>Name</t>
  </si>
  <si>
    <t>Should
Run</t>
  </si>
  <si>
    <t>Race 
Time</t>
  </si>
  <si>
    <t>Result</t>
  </si>
  <si>
    <t>Under handicap by:</t>
  </si>
  <si>
    <t>Over handicap 
by:</t>
  </si>
  <si>
    <t>Base Time:</t>
  </si>
  <si>
    <t>Half Mar</t>
  </si>
  <si>
    <t>10m</t>
  </si>
  <si>
    <t>8k</t>
  </si>
  <si>
    <t>5k</t>
  </si>
  <si>
    <t>10k</t>
  </si>
  <si>
    <t>Handicap 
Time</t>
  </si>
  <si>
    <t>Cat</t>
  </si>
  <si>
    <t>S</t>
  </si>
  <si>
    <t>M</t>
  </si>
  <si>
    <t>Non</t>
  </si>
  <si>
    <t>6 mls</t>
  </si>
  <si>
    <t>Start
Time (clock)</t>
  </si>
  <si>
    <t>Mick Rice</t>
  </si>
  <si>
    <t>James Corbett</t>
  </si>
  <si>
    <t>Seb Locteau</t>
  </si>
  <si>
    <t>Seamus Gilhooley</t>
  </si>
  <si>
    <t>Marie O'Connor</t>
  </si>
  <si>
    <t>Noel Fox</t>
  </si>
  <si>
    <t>Peter Elwood</t>
  </si>
  <si>
    <t>Assumpta Feeney</t>
  </si>
  <si>
    <t>Tony Killarney</t>
  </si>
  <si>
    <t>Maria Hehir</t>
  </si>
  <si>
    <t>Jessica McKillop</t>
  </si>
  <si>
    <t>Darina Keating</t>
  </si>
  <si>
    <t>Race 
No.</t>
  </si>
  <si>
    <t>Martina Passman</t>
  </si>
  <si>
    <t>Lorna Freeman</t>
  </si>
  <si>
    <t>James Lundon</t>
  </si>
  <si>
    <t>* running beforehand</t>
  </si>
  <si>
    <t>Ruthann Sheehan</t>
  </si>
  <si>
    <t>Louise Madden</t>
  </si>
  <si>
    <t>Janet Clancy</t>
  </si>
  <si>
    <t>George Livanos</t>
  </si>
  <si>
    <t>Martin O'Hara</t>
  </si>
  <si>
    <t>Frank Burke</t>
  </si>
  <si>
    <t>Clara Burke</t>
  </si>
  <si>
    <t>Niamh Butler</t>
  </si>
  <si>
    <t>Darragh McShane</t>
  </si>
  <si>
    <t>Sinead Foran</t>
  </si>
  <si>
    <t>Sinéad Foran</t>
  </si>
  <si>
    <t>Amanda Cannon</t>
  </si>
  <si>
    <t>Teresa Lyons</t>
  </si>
  <si>
    <t>Adrian Long</t>
  </si>
  <si>
    <t>Nicola Condon</t>
  </si>
  <si>
    <t>Jane Mangan</t>
  </si>
  <si>
    <t>Tomas Mangan</t>
  </si>
  <si>
    <t>* Running half marathon previous day.</t>
  </si>
  <si>
    <t>Aoife Callan</t>
  </si>
  <si>
    <t>Ray Somers</t>
  </si>
  <si>
    <t>John Langan</t>
  </si>
  <si>
    <t>Maria Moore</t>
  </si>
  <si>
    <t>Pearse Mulhall</t>
  </si>
  <si>
    <t>Marie Finn</t>
  </si>
  <si>
    <t>"</t>
  </si>
  <si>
    <t>x</t>
  </si>
  <si>
    <t>Michael Duane</t>
  </si>
  <si>
    <t>Valerie Glavin</t>
  </si>
  <si>
    <t>Bernie Mulryan</t>
  </si>
  <si>
    <t>bernie mulryan</t>
  </si>
  <si>
    <t>thelma mcmahon</t>
  </si>
  <si>
    <t>* long run day before.</t>
  </si>
  <si>
    <t>Owen Curran</t>
  </si>
  <si>
    <t>Derek Conerney</t>
  </si>
  <si>
    <t>Martin Keane</t>
  </si>
  <si>
    <t>Martin Hynes</t>
  </si>
  <si>
    <t>Yvonne Dowling</t>
  </si>
  <si>
    <t>Finbarr Connolly</t>
  </si>
  <si>
    <t>Debra Lally</t>
  </si>
  <si>
    <t>Sandra King</t>
  </si>
  <si>
    <t>Caroline Mitchell</t>
  </si>
  <si>
    <t>Sinead Hanley</t>
  </si>
  <si>
    <t>1st Guest</t>
  </si>
  <si>
    <t>1st Master</t>
  </si>
  <si>
    <t>1st Senior</t>
  </si>
  <si>
    <t>Fastest</t>
  </si>
  <si>
    <t>Actual Time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</si>
</sst>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&quot;₩&quot;* #,##0.00_-;\-&quot;₩&quot;* #,##0.00_-;_-&quot;₩&quot;* &quot;-&quot;??_-;_-@_-"/>
    <numFmt numFmtId="170" formatCode="&quot;￥&quot;#,##0;&quot;￥&quot;\-#,##0"/>
    <numFmt numFmtId="171" formatCode="&quot;￥&quot;#,##0;[Red]&quot;￥&quot;\-#,##0"/>
    <numFmt numFmtId="172" formatCode="&quot;￥&quot;#,##0.00;&quot;￥&quot;\-#,##0.00"/>
    <numFmt numFmtId="173" formatCode="&quot;￥&quot;#,##0.00;[Red]&quot;￥&quot;\-#,##0.00"/>
    <numFmt numFmtId="174" formatCode="_ &quot;￥&quot;* #,##0_ ;_ &quot;￥&quot;* \-#,##0_ ;_ &quot;￥&quot;* &quot;-&quot;_ ;_ @_ "/>
    <numFmt numFmtId="175" formatCode="_ * #,##0_ ;_ * \-#,##0_ ;_ * &quot;-&quot;_ ;_ @_ "/>
    <numFmt numFmtId="176" formatCode="_ &quot;￥&quot;* #,##0.00_ ;_ &quot;￥&quot;* \-#,##0.00_ ;_ &quot;￥&quot;* &quot;-&quot;??_ ;_ @_ "/>
    <numFmt numFmtId="177" formatCode="_ * #,##0.00_ ;_ * \-#,##0.00_ ;_ * &quot;-&quot;??_ ;_ @_ "/>
    <numFmt numFmtId="178" formatCode="m:ss"/>
    <numFmt numFmtId="179" formatCode="m:ss.00"/>
    <numFmt numFmtId="180" formatCode="[$-F400]h:mm:ss\ AM/PM"/>
    <numFmt numFmtId="181" formatCode="hh:mm:ss;@"/>
    <numFmt numFmtId="182" formatCode="[$-412]AM/PM\ h:mm:ss"/>
    <numFmt numFmtId="183" formatCode="hh:mm:ss"/>
  </numFmts>
  <fonts count="34">
    <font>
      <sz val="10"/>
      <name val="Arial"/>
      <family val="0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20"/>
      <color indexed="17"/>
      <name val="Arial"/>
      <family val="0"/>
    </font>
    <font>
      <sz val="10"/>
      <color indexed="12"/>
      <name val="Arial"/>
      <family val="0"/>
    </font>
    <font>
      <sz val="10"/>
      <color indexed="53"/>
      <name val="Arial"/>
      <family val="0"/>
    </font>
    <font>
      <sz val="10"/>
      <color indexed="2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indexed="17"/>
      <name val="Arial"/>
      <family val="0"/>
    </font>
    <font>
      <sz val="11"/>
      <color indexed="20"/>
      <name val="Century Gothic"/>
      <family val="2"/>
    </font>
    <font>
      <b/>
      <sz val="10"/>
      <color indexed="16"/>
      <name val="Arial"/>
      <family val="2"/>
    </font>
    <font>
      <b/>
      <sz val="11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57"/>
      </top>
      <bottom style="double">
        <color indexed="5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double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0" borderId="0" applyNumberFormat="0" applyBorder="0" applyAlignment="0" applyProtection="0"/>
    <xf numFmtId="0" fontId="18" fillId="16" borderId="0" applyNumberFormat="0" applyBorder="0" applyAlignment="0" applyProtection="0"/>
    <xf numFmtId="0" fontId="22" fillId="11" borderId="1" applyNumberFormat="0" applyAlignment="0" applyProtection="0"/>
    <xf numFmtId="0" fontId="2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19" borderId="0" applyNumberFormat="0" applyBorder="0" applyAlignment="0" applyProtection="0"/>
    <xf numFmtId="0" fontId="0" fillId="20" borderId="7" applyNumberFormat="0" applyFont="0" applyAlignment="0" applyProtection="0"/>
    <xf numFmtId="0" fontId="21" fillId="11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>
      <alignment horizontal="center"/>
    </xf>
    <xf numFmtId="45" fontId="0" fillId="0" borderId="10" xfId="0" applyNumberFormat="1" applyBorder="1" applyAlignment="1">
      <alignment horizontal="center"/>
    </xf>
    <xf numFmtId="45" fontId="2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4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center" shrinkToFit="1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shrinkToFit="1"/>
    </xf>
    <xf numFmtId="0" fontId="10" fillId="0" borderId="0" xfId="0" applyFont="1" applyAlignment="1">
      <alignment/>
    </xf>
    <xf numFmtId="0" fontId="0" fillId="0" borderId="0" xfId="0" applyAlignment="1">
      <alignment shrinkToFit="1"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0" fillId="0" borderId="10" xfId="0" applyNumberFormat="1" applyFill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0" xfId="0" applyNumberFormat="1" applyFont="1" applyBorder="1" applyAlignment="1">
      <alignment horizontal="center" wrapText="1"/>
    </xf>
    <xf numFmtId="180" fontId="0" fillId="0" borderId="10" xfId="0" applyNumberFormat="1" applyFont="1" applyFill="1" applyBorder="1" applyAlignment="1">
      <alignment horizontal="center" wrapText="1"/>
    </xf>
    <xf numFmtId="180" fontId="0" fillId="0" borderId="0" xfId="0" applyNumberFormat="1" applyAlignment="1">
      <alignment horizontal="center"/>
    </xf>
    <xf numFmtId="180" fontId="0" fillId="0" borderId="10" xfId="0" applyNumberFormat="1" applyFont="1" applyBorder="1" applyAlignment="1">
      <alignment horizontal="center" shrinkToFit="1"/>
    </xf>
    <xf numFmtId="180" fontId="0" fillId="0" borderId="10" xfId="0" applyNumberFormat="1" applyBorder="1" applyAlignment="1">
      <alignment horizontal="center" wrapText="1"/>
    </xf>
    <xf numFmtId="180" fontId="0" fillId="0" borderId="0" xfId="0" applyNumberFormat="1" applyAlignment="1">
      <alignment/>
    </xf>
    <xf numFmtId="180" fontId="0" fillId="0" borderId="10" xfId="0" applyNumberFormat="1" applyFill="1" applyBorder="1" applyAlignment="1">
      <alignment horizontal="center" wrapText="1"/>
    </xf>
    <xf numFmtId="0" fontId="0" fillId="0" borderId="11" xfId="0" applyBorder="1" applyAlignment="1">
      <alignment shrinkToFit="1"/>
    </xf>
    <xf numFmtId="45" fontId="4" fillId="0" borderId="11" xfId="0" applyNumberFormat="1" applyFont="1" applyBorder="1" applyAlignment="1">
      <alignment/>
    </xf>
    <xf numFmtId="45" fontId="8" fillId="0" borderId="11" xfId="0" applyNumberFormat="1" applyFont="1" applyBorder="1" applyAlignment="1">
      <alignment/>
    </xf>
    <xf numFmtId="179" fontId="0" fillId="21" borderId="11" xfId="0" applyNumberFormat="1" applyFont="1" applyFill="1" applyBorder="1" applyAlignment="1">
      <alignment/>
    </xf>
    <xf numFmtId="178" fontId="9" fillId="3" borderId="11" xfId="0" applyNumberFormat="1" applyFont="1" applyFill="1" applyBorder="1" applyAlignment="1">
      <alignment/>
    </xf>
    <xf numFmtId="2" fontId="6" fillId="0" borderId="11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49" fontId="3" fillId="19" borderId="12" xfId="0" applyNumberFormat="1" applyFont="1" applyFill="1" applyBorder="1" applyAlignment="1">
      <alignment horizontal="center" shrinkToFit="1"/>
    </xf>
    <xf numFmtId="49" fontId="3" fillId="19" borderId="12" xfId="0" applyNumberFormat="1" applyFont="1" applyFill="1" applyBorder="1" applyAlignment="1">
      <alignment horizontal="center" wrapText="1" shrinkToFit="1"/>
    </xf>
    <xf numFmtId="49" fontId="1" fillId="19" borderId="0" xfId="0" applyNumberFormat="1" applyFont="1" applyFill="1" applyAlignment="1">
      <alignment horizontal="center" wrapText="1" shrinkToFit="1"/>
    </xf>
    <xf numFmtId="180" fontId="0" fillId="0" borderId="10" xfId="0" applyNumberFormat="1" applyFont="1" applyBorder="1" applyAlignment="1">
      <alignment horizontal="center" wrapText="1" shrinkToFit="1"/>
    </xf>
    <xf numFmtId="0" fontId="0" fillId="0" borderId="13" xfId="0" applyBorder="1" applyAlignment="1">
      <alignment/>
    </xf>
    <xf numFmtId="0" fontId="0" fillId="22" borderId="13" xfId="0" applyFill="1" applyBorder="1" applyAlignment="1">
      <alignment/>
    </xf>
    <xf numFmtId="0" fontId="0" fillId="19" borderId="13" xfId="0" applyFill="1" applyBorder="1" applyAlignment="1">
      <alignment/>
    </xf>
    <xf numFmtId="45" fontId="0" fillId="0" borderId="11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/>
      <protection locked="0"/>
    </xf>
    <xf numFmtId="46" fontId="0" fillId="0" borderId="0" xfId="0" applyNumberFormat="1" applyAlignment="1">
      <alignment/>
    </xf>
    <xf numFmtId="1" fontId="0" fillId="21" borderId="11" xfId="0" applyNumberFormat="1" applyFont="1" applyFill="1" applyBorder="1" applyAlignment="1">
      <alignment/>
    </xf>
    <xf numFmtId="1" fontId="0" fillId="23" borderId="11" xfId="0" applyNumberFormat="1" applyFill="1" applyBorder="1" applyAlignment="1">
      <alignment/>
    </xf>
    <xf numFmtId="0" fontId="12" fillId="0" borderId="13" xfId="0" applyFont="1" applyBorder="1" applyAlignment="1">
      <alignment/>
    </xf>
    <xf numFmtId="0" fontId="0" fillId="19" borderId="13" xfId="0" applyFill="1" applyBorder="1" applyAlignment="1">
      <alignment/>
    </xf>
    <xf numFmtId="0" fontId="12" fillId="0" borderId="13" xfId="0" applyFont="1" applyBorder="1" applyAlignment="1">
      <alignment/>
    </xf>
    <xf numFmtId="0" fontId="0" fillId="0" borderId="0" xfId="0" applyBorder="1" applyAlignment="1">
      <alignment shrinkToFit="1"/>
    </xf>
    <xf numFmtId="45" fontId="4" fillId="0" borderId="0" xfId="0" applyNumberFormat="1" applyFont="1" applyBorder="1" applyAlignment="1">
      <alignment/>
    </xf>
    <xf numFmtId="1" fontId="0" fillId="21" borderId="11" xfId="0" applyNumberFormat="1" applyFont="1" applyFill="1" applyBorder="1" applyAlignment="1">
      <alignment/>
    </xf>
    <xf numFmtId="180" fontId="7" fillId="0" borderId="11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/>
    </xf>
    <xf numFmtId="0" fontId="0" fillId="0" borderId="0" xfId="0" applyNumberFormat="1" applyAlignment="1">
      <alignment/>
    </xf>
    <xf numFmtId="0" fontId="30" fillId="0" borderId="11" xfId="0" applyNumberFormat="1" applyFont="1" applyBorder="1" applyAlignment="1">
      <alignment/>
    </xf>
    <xf numFmtId="45" fontId="31" fillId="0" borderId="11" xfId="0" applyNumberFormat="1" applyFont="1" applyBorder="1" applyAlignment="1">
      <alignment/>
    </xf>
    <xf numFmtId="45" fontId="32" fillId="0" borderId="11" xfId="0" applyNumberFormat="1" applyFont="1" applyBorder="1" applyAlignment="1">
      <alignment horizontal="right" wrapText="1"/>
    </xf>
    <xf numFmtId="0" fontId="33" fillId="0" borderId="11" xfId="0" applyNumberFormat="1" applyFont="1" applyBorder="1" applyAlignment="1">
      <alignment/>
    </xf>
    <xf numFmtId="0" fontId="3" fillId="19" borderId="14" xfId="0" applyNumberFormat="1" applyFont="1" applyFill="1" applyBorder="1" applyAlignment="1">
      <alignment horizontal="center" shrinkToFit="1"/>
    </xf>
    <xf numFmtId="49" fontId="1" fillId="19" borderId="15" xfId="0" applyNumberFormat="1" applyFont="1" applyFill="1" applyBorder="1" applyAlignment="1">
      <alignment horizontal="center" wrapText="1" shrinkToFit="1"/>
    </xf>
    <xf numFmtId="49" fontId="0" fillId="0" borderId="0" xfId="0" applyNumberFormat="1" applyAlignment="1" applyProtection="1">
      <alignment horizontal="right" vertical="distributed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54</xdr:row>
      <xdr:rowOff>66675</xdr:rowOff>
    </xdr:from>
    <xdr:to>
      <xdr:col>13</xdr:col>
      <xdr:colOff>285750</xdr:colOff>
      <xdr:row>60</xdr:row>
      <xdr:rowOff>66675</xdr:rowOff>
    </xdr:to>
    <xdr:sp>
      <xdr:nvSpPr>
        <xdr:cNvPr id="1" name="WordArt 6"/>
        <xdr:cNvSpPr>
          <a:spLocks/>
        </xdr:cNvSpPr>
      </xdr:nvSpPr>
      <xdr:spPr>
        <a:xfrm>
          <a:off x="7610475" y="11668125"/>
          <a:ext cx="3086100" cy="11430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For Reference Only</a:t>
          </a:r>
        </a:p>
      </xdr:txBody>
    </xdr:sp>
    <xdr:clientData fLocksWithSheet="0"/>
  </xdr:twoCellAnchor>
  <xdr:twoCellAnchor>
    <xdr:from>
      <xdr:col>8</xdr:col>
      <xdr:colOff>152400</xdr:colOff>
      <xdr:row>82</xdr:row>
      <xdr:rowOff>66675</xdr:rowOff>
    </xdr:from>
    <xdr:to>
      <xdr:col>13</xdr:col>
      <xdr:colOff>285750</xdr:colOff>
      <xdr:row>88</xdr:row>
      <xdr:rowOff>57150</xdr:rowOff>
    </xdr:to>
    <xdr:sp>
      <xdr:nvSpPr>
        <xdr:cNvPr id="2" name="WordArt 7"/>
        <xdr:cNvSpPr>
          <a:spLocks/>
        </xdr:cNvSpPr>
      </xdr:nvSpPr>
      <xdr:spPr>
        <a:xfrm>
          <a:off x="7610475" y="16859250"/>
          <a:ext cx="3086100" cy="9620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For Reference Only</a:t>
          </a:r>
        </a:p>
      </xdr:txBody>
    </xdr:sp>
    <xdr:clientData fLocksWithSheet="0"/>
  </xdr:twoCellAnchor>
  <xdr:twoCellAnchor>
    <xdr:from>
      <xdr:col>8</xdr:col>
      <xdr:colOff>152400</xdr:colOff>
      <xdr:row>109</xdr:row>
      <xdr:rowOff>66675</xdr:rowOff>
    </xdr:from>
    <xdr:to>
      <xdr:col>13</xdr:col>
      <xdr:colOff>285750</xdr:colOff>
      <xdr:row>115</xdr:row>
      <xdr:rowOff>57150</xdr:rowOff>
    </xdr:to>
    <xdr:sp>
      <xdr:nvSpPr>
        <xdr:cNvPr id="3" name="WordArt 8"/>
        <xdr:cNvSpPr>
          <a:spLocks/>
        </xdr:cNvSpPr>
      </xdr:nvSpPr>
      <xdr:spPr>
        <a:xfrm>
          <a:off x="7610475" y="21231225"/>
          <a:ext cx="3086100" cy="9620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For Reference Only</a:t>
          </a:r>
        </a:p>
      </xdr:txBody>
    </xdr:sp>
    <xdr:clientData fLocksWithSheet="0"/>
  </xdr:twoCellAnchor>
  <xdr:twoCellAnchor>
    <xdr:from>
      <xdr:col>8</xdr:col>
      <xdr:colOff>152400</xdr:colOff>
      <xdr:row>143</xdr:row>
      <xdr:rowOff>66675</xdr:rowOff>
    </xdr:from>
    <xdr:to>
      <xdr:col>13</xdr:col>
      <xdr:colOff>285750</xdr:colOff>
      <xdr:row>149</xdr:row>
      <xdr:rowOff>57150</xdr:rowOff>
    </xdr:to>
    <xdr:sp>
      <xdr:nvSpPr>
        <xdr:cNvPr id="4" name="WordArt 9"/>
        <xdr:cNvSpPr>
          <a:spLocks/>
        </xdr:cNvSpPr>
      </xdr:nvSpPr>
      <xdr:spPr>
        <a:xfrm>
          <a:off x="7610475" y="26736675"/>
          <a:ext cx="3086100" cy="9620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For Reference Only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8.8515625" defaultRowHeight="12.75"/>
  <cols>
    <col min="1" max="1" width="4.421875" style="0" customWidth="1"/>
    <col min="2" max="2" width="17.00390625" style="22" customWidth="1"/>
    <col min="3" max="3" width="9.00390625" style="23" customWidth="1"/>
    <col min="4" max="4" width="12.421875" style="23" customWidth="1"/>
    <col min="5" max="5" width="14.140625" style="23" customWidth="1"/>
    <col min="6" max="6" width="11.00390625" style="24" customWidth="1"/>
    <col min="7" max="7" width="12.00390625" style="24" customWidth="1"/>
    <col min="8" max="8" width="11.8515625" style="63" customWidth="1"/>
    <col min="9" max="9" width="15.7109375" style="0" customWidth="1"/>
    <col min="10" max="10" width="15.00390625" style="0" customWidth="1"/>
    <col min="11" max="11" width="12.8515625" style="0" customWidth="1"/>
    <col min="12" max="12" width="11.140625" style="0" customWidth="1"/>
  </cols>
  <sheetData>
    <row r="1" spans="1:11" s="20" customFormat="1" ht="30.75" customHeight="1" thickBot="1">
      <c r="A1" s="41" t="s">
        <v>14</v>
      </c>
      <c r="B1" s="41" t="s">
        <v>1</v>
      </c>
      <c r="C1" s="42" t="s">
        <v>2</v>
      </c>
      <c r="D1" s="42" t="s">
        <v>13</v>
      </c>
      <c r="E1" s="42" t="s">
        <v>19</v>
      </c>
      <c r="F1" s="42" t="s">
        <v>32</v>
      </c>
      <c r="G1" s="42" t="s">
        <v>3</v>
      </c>
      <c r="H1" s="68" t="s">
        <v>4</v>
      </c>
      <c r="I1" s="43" t="s">
        <v>5</v>
      </c>
      <c r="J1" s="43" t="s">
        <v>6</v>
      </c>
      <c r="K1" s="69" t="s">
        <v>83</v>
      </c>
    </row>
    <row r="2" spans="1:11" ht="22.5" customHeight="1" thickBot="1" thickTop="1">
      <c r="A2" s="49" t="s">
        <v>16</v>
      </c>
      <c r="B2" s="34" t="s">
        <v>31</v>
      </c>
      <c r="C2" s="35">
        <f>'Handicap Calculation'!$H$13</f>
        <v>0.025</v>
      </c>
      <c r="D2" s="48">
        <f aca="true" t="shared" si="0" ref="D2:D38">C2-$M$4</f>
        <v>0.012500000000000002</v>
      </c>
      <c r="E2" s="65">
        <v>0</v>
      </c>
      <c r="F2" s="53">
        <v>1087</v>
      </c>
      <c r="G2" s="38">
        <v>0.023252314814814812</v>
      </c>
      <c r="H2" s="67" t="s">
        <v>80</v>
      </c>
      <c r="I2" s="39" t="str">
        <f>TEXT(IF(C2&gt;G2,C2-G2,""),"mm:ss")</f>
        <v>02:31</v>
      </c>
      <c r="J2" s="61">
        <f>TEXT(IF(C2&gt;G2,"",G2-C2),"mm:ss")</f>
      </c>
      <c r="K2" s="66">
        <f>G2-E2</f>
        <v>0.023252314814814812</v>
      </c>
    </row>
    <row r="3" spans="1:11" ht="22.5" customHeight="1" thickBot="1" thickTop="1">
      <c r="A3" s="47" t="s">
        <v>15</v>
      </c>
      <c r="B3" s="34" t="s">
        <v>22</v>
      </c>
      <c r="C3" s="35">
        <f>'Handicap Calculation'!$H$16</f>
        <v>0.016666666666666666</v>
      </c>
      <c r="D3" s="48">
        <f t="shared" si="0"/>
        <v>0.0041666666666666675</v>
      </c>
      <c r="E3" s="65">
        <f aca="true" t="shared" si="1" ref="E3:E38">E2+(D2-D3)</f>
        <v>0.008333333333333335</v>
      </c>
      <c r="F3" s="53">
        <v>1038</v>
      </c>
      <c r="G3" s="38">
        <v>0.02351851851851852</v>
      </c>
      <c r="H3" s="67" t="s">
        <v>81</v>
      </c>
      <c r="I3" s="39" t="str">
        <f aca="true" t="shared" si="2" ref="I3:I38">TEXT(IF((C3+E3)&gt;G3,(C3+E3)-G3,""),"mm:ss")</f>
        <v>02:08</v>
      </c>
      <c r="J3" s="61">
        <f aca="true" t="shared" si="3" ref="J3:J38">TEXT(IF((C3+E3)&gt;G3,"",G3-(C3+E3)),"mm:ss")</f>
      </c>
      <c r="K3" s="66">
        <f aca="true" t="shared" si="4" ref="K3:K38">G3-E3</f>
        <v>0.015185185185185184</v>
      </c>
    </row>
    <row r="4" spans="1:13" ht="22.5" customHeight="1" thickBot="1" thickTop="1">
      <c r="A4" s="49" t="s">
        <v>16</v>
      </c>
      <c r="B4" s="34" t="s">
        <v>57</v>
      </c>
      <c r="C4" s="35">
        <f>'Handicap Calculation'!$H$34</f>
        <v>0.01545138888888889</v>
      </c>
      <c r="D4" s="48">
        <f t="shared" si="0"/>
        <v>0.0029513888888888905</v>
      </c>
      <c r="E4" s="65">
        <f t="shared" si="1"/>
        <v>0.009548611111111112</v>
      </c>
      <c r="F4" s="53">
        <v>1067</v>
      </c>
      <c r="G4" s="38">
        <v>0.02395833333333333</v>
      </c>
      <c r="H4" s="67"/>
      <c r="I4" s="39" t="str">
        <f t="shared" si="2"/>
        <v>01:30</v>
      </c>
      <c r="J4" s="61">
        <f t="shared" si="3"/>
      </c>
      <c r="K4" s="66">
        <f t="shared" si="4"/>
        <v>0.01440972222222222</v>
      </c>
      <c r="L4" s="70" t="s">
        <v>7</v>
      </c>
      <c r="M4" s="35">
        <v>0.012499999999999999</v>
      </c>
    </row>
    <row r="5" spans="1:11" ht="22.5" customHeight="1" thickBot="1" thickTop="1">
      <c r="A5" s="46" t="s">
        <v>17</v>
      </c>
      <c r="B5" s="34" t="s">
        <v>58</v>
      </c>
      <c r="C5" s="35">
        <f>'Handicap Calculation'!$H$35</f>
        <v>0.019270833333333334</v>
      </c>
      <c r="D5" s="48">
        <f t="shared" si="0"/>
        <v>0.006770833333333335</v>
      </c>
      <c r="E5" s="65">
        <f t="shared" si="1"/>
        <v>0.005729166666666667</v>
      </c>
      <c r="F5" s="53">
        <v>1037</v>
      </c>
      <c r="G5" s="38">
        <v>0.024270833333333335</v>
      </c>
      <c r="H5" s="67" t="s">
        <v>79</v>
      </c>
      <c r="I5" s="39" t="str">
        <f t="shared" si="2"/>
        <v>01:03</v>
      </c>
      <c r="J5" s="61">
        <f t="shared" si="3"/>
      </c>
      <c r="K5" s="66">
        <f t="shared" si="4"/>
        <v>0.018541666666666668</v>
      </c>
    </row>
    <row r="6" spans="1:11" ht="22.5" customHeight="1" thickBot="1" thickTop="1">
      <c r="A6" s="49" t="s">
        <v>16</v>
      </c>
      <c r="B6" s="50" t="s">
        <v>49</v>
      </c>
      <c r="C6" s="35">
        <f>'Handicap Calculation'!$H$27</f>
        <v>0.018229166666666668</v>
      </c>
      <c r="D6" s="48">
        <f t="shared" si="0"/>
        <v>0.005729166666666669</v>
      </c>
      <c r="E6" s="65">
        <f t="shared" si="1"/>
        <v>0.0067708333333333336</v>
      </c>
      <c r="F6" s="53">
        <v>1042</v>
      </c>
      <c r="G6" s="38">
        <v>0.024305555555555556</v>
      </c>
      <c r="H6" s="67"/>
      <c r="I6" s="39" t="str">
        <f t="shared" si="2"/>
        <v>01:00</v>
      </c>
      <c r="J6" s="61">
        <f t="shared" si="3"/>
      </c>
      <c r="K6" s="66">
        <f t="shared" si="4"/>
        <v>0.017534722222222222</v>
      </c>
    </row>
    <row r="7" spans="1:11" ht="22.5" customHeight="1" thickBot="1" thickTop="1">
      <c r="A7" s="49" t="s">
        <v>16</v>
      </c>
      <c r="B7" s="34" t="s">
        <v>72</v>
      </c>
      <c r="C7" s="35">
        <v>0.017361111111111112</v>
      </c>
      <c r="D7" s="48">
        <f t="shared" si="0"/>
        <v>0.004861111111111113</v>
      </c>
      <c r="E7" s="65">
        <f t="shared" si="1"/>
        <v>0.0076388888888888895</v>
      </c>
      <c r="F7" s="53">
        <v>1090</v>
      </c>
      <c r="G7" s="38">
        <v>0.024398148148148145</v>
      </c>
      <c r="H7" s="67"/>
      <c r="I7" s="39" t="str">
        <f t="shared" si="2"/>
        <v>00:52</v>
      </c>
      <c r="J7" s="61">
        <f t="shared" si="3"/>
      </c>
      <c r="K7" s="66">
        <f t="shared" si="4"/>
        <v>0.016759259259259255</v>
      </c>
    </row>
    <row r="8" spans="1:11" ht="22.5" customHeight="1" thickBot="1" thickTop="1">
      <c r="A8" s="49" t="s">
        <v>16</v>
      </c>
      <c r="B8" s="34" t="s">
        <v>53</v>
      </c>
      <c r="C8" s="35">
        <f>'Handicap Calculation'!$H$31</f>
        <v>0.015625</v>
      </c>
      <c r="D8" s="48">
        <f t="shared" si="0"/>
        <v>0.003125000000000001</v>
      </c>
      <c r="E8" s="65">
        <f t="shared" si="1"/>
        <v>0.009375000000000001</v>
      </c>
      <c r="F8" s="53">
        <v>1044</v>
      </c>
      <c r="G8" s="38">
        <v>0.024513888888888887</v>
      </c>
      <c r="H8" s="67"/>
      <c r="I8" s="39" t="str">
        <f t="shared" si="2"/>
        <v>00:42</v>
      </c>
      <c r="J8" s="61">
        <f t="shared" si="3"/>
      </c>
      <c r="K8" s="66">
        <f t="shared" si="4"/>
        <v>0.015138888888888886</v>
      </c>
    </row>
    <row r="9" spans="1:11" ht="22.5" customHeight="1" thickBot="1" thickTop="1">
      <c r="A9" s="47" t="s">
        <v>15</v>
      </c>
      <c r="B9" s="34" t="s">
        <v>55</v>
      </c>
      <c r="C9" s="35">
        <f>'Handicap Calculation'!$H$32</f>
        <v>0.015625</v>
      </c>
      <c r="D9" s="48">
        <f t="shared" si="0"/>
        <v>0.003125000000000001</v>
      </c>
      <c r="E9" s="65">
        <f t="shared" si="1"/>
        <v>0.009375000000000001</v>
      </c>
      <c r="F9" s="53">
        <v>1026</v>
      </c>
      <c r="G9" s="38">
        <v>0.024525462962962968</v>
      </c>
      <c r="H9" s="67"/>
      <c r="I9" s="39" t="str">
        <f t="shared" si="2"/>
        <v>00:41</v>
      </c>
      <c r="J9" s="61">
        <f t="shared" si="3"/>
      </c>
      <c r="K9" s="66">
        <f t="shared" si="4"/>
        <v>0.015150462962962966</v>
      </c>
    </row>
    <row r="10" spans="1:11" ht="22.5" customHeight="1" thickBot="1" thickTop="1">
      <c r="A10" s="47" t="s">
        <v>15</v>
      </c>
      <c r="B10" s="34" t="s">
        <v>51</v>
      </c>
      <c r="C10" s="35">
        <f>'Handicap Calculation'!$H$29</f>
        <v>0.018055555555555557</v>
      </c>
      <c r="D10" s="48">
        <f t="shared" si="0"/>
        <v>0.005555555555555558</v>
      </c>
      <c r="E10" s="65">
        <f t="shared" si="1"/>
        <v>0.006944444444444444</v>
      </c>
      <c r="F10" s="53">
        <v>1058</v>
      </c>
      <c r="G10" s="38">
        <v>0.02462962962962963</v>
      </c>
      <c r="H10" s="67"/>
      <c r="I10" s="39" t="str">
        <f t="shared" si="2"/>
        <v>00:32</v>
      </c>
      <c r="J10" s="61">
        <f t="shared" si="3"/>
      </c>
      <c r="K10" s="66">
        <f t="shared" si="4"/>
        <v>0.017685185185185186</v>
      </c>
    </row>
    <row r="11" spans="1:11" ht="22.5" customHeight="1" thickBot="1" thickTop="1">
      <c r="A11" s="47" t="s">
        <v>15</v>
      </c>
      <c r="B11" s="34" t="s">
        <v>34</v>
      </c>
      <c r="C11" s="35">
        <f>'Handicap Calculation'!$H$15</f>
        <v>0.018055555555555557</v>
      </c>
      <c r="D11" s="48">
        <f t="shared" si="0"/>
        <v>0.005555555555555558</v>
      </c>
      <c r="E11" s="65">
        <f t="shared" si="1"/>
        <v>0.006944444444444444</v>
      </c>
      <c r="F11" s="53">
        <v>1036</v>
      </c>
      <c r="G11" s="38">
        <v>0.024641203703703703</v>
      </c>
      <c r="H11" s="67"/>
      <c r="I11" s="39" t="str">
        <f t="shared" si="2"/>
        <v>00:31</v>
      </c>
      <c r="J11" s="61">
        <f t="shared" si="3"/>
      </c>
      <c r="K11" s="66">
        <f t="shared" si="4"/>
        <v>0.01769675925925926</v>
      </c>
    </row>
    <row r="12" spans="1:11" ht="22.5" customHeight="1" thickBot="1" thickTop="1">
      <c r="A12" s="49" t="s">
        <v>16</v>
      </c>
      <c r="B12" s="34" t="s">
        <v>52</v>
      </c>
      <c r="C12" s="35">
        <f>'Handicap Calculation'!$H$30</f>
        <v>0.019791666666666666</v>
      </c>
      <c r="D12" s="48">
        <f t="shared" si="0"/>
        <v>0.007291666666666667</v>
      </c>
      <c r="E12" s="65">
        <f t="shared" si="1"/>
        <v>0.005208333333333336</v>
      </c>
      <c r="F12" s="53">
        <v>1095</v>
      </c>
      <c r="G12" s="38">
        <v>0.024837962962962964</v>
      </c>
      <c r="H12" s="67"/>
      <c r="I12" s="39" t="str">
        <f t="shared" si="2"/>
        <v>00:14</v>
      </c>
      <c r="J12" s="61">
        <f t="shared" si="3"/>
      </c>
      <c r="K12" s="66">
        <f t="shared" si="4"/>
        <v>0.01962962962962963</v>
      </c>
    </row>
    <row r="13" spans="1:11" ht="22.5" customHeight="1" thickBot="1" thickTop="1">
      <c r="A13" s="47" t="s">
        <v>15</v>
      </c>
      <c r="B13" s="34" t="s">
        <v>65</v>
      </c>
      <c r="C13" s="35">
        <f>'Handicap Calculation'!$H$42</f>
        <v>0.015277777777777777</v>
      </c>
      <c r="D13" s="48">
        <f t="shared" si="0"/>
        <v>0.0027777777777777783</v>
      </c>
      <c r="E13" s="65">
        <f t="shared" si="1"/>
        <v>0.009722222222222224</v>
      </c>
      <c r="F13" s="53">
        <v>1079</v>
      </c>
      <c r="G13" s="38">
        <v>0.024849537037037035</v>
      </c>
      <c r="H13" s="67"/>
      <c r="I13" s="39" t="str">
        <f t="shared" si="2"/>
        <v>00:13</v>
      </c>
      <c r="J13" s="61">
        <f t="shared" si="3"/>
      </c>
      <c r="K13" s="66">
        <f t="shared" si="4"/>
        <v>0.01512731481481481</v>
      </c>
    </row>
    <row r="14" spans="1:11" ht="22.5" customHeight="1" thickBot="1" thickTop="1">
      <c r="A14" s="47" t="s">
        <v>15</v>
      </c>
      <c r="B14" s="34" t="s">
        <v>44</v>
      </c>
      <c r="C14" s="35">
        <f>'Handicap Calculation'!$H$37</f>
        <v>0.01996527777777778</v>
      </c>
      <c r="D14" s="48">
        <f t="shared" si="0"/>
        <v>0.007465277777777781</v>
      </c>
      <c r="E14" s="65">
        <f t="shared" si="1"/>
        <v>0.005034722222222222</v>
      </c>
      <c r="F14" s="53">
        <v>1070</v>
      </c>
      <c r="G14" s="38">
        <v>0.024930555555555553</v>
      </c>
      <c r="H14" s="67"/>
      <c r="I14" s="39" t="str">
        <f t="shared" si="2"/>
        <v>00:06</v>
      </c>
      <c r="J14" s="61">
        <f t="shared" si="3"/>
      </c>
      <c r="K14" s="66">
        <f t="shared" si="4"/>
        <v>0.01989583333333333</v>
      </c>
    </row>
    <row r="15" spans="1:11" ht="22.5" customHeight="1" thickBot="1" thickTop="1">
      <c r="A15" s="49" t="s">
        <v>16</v>
      </c>
      <c r="B15" s="34" t="s">
        <v>29</v>
      </c>
      <c r="C15" s="35">
        <f>'Handicap Calculation'!$H$11</f>
        <v>0.01840277777777778</v>
      </c>
      <c r="D15" s="48">
        <f t="shared" si="0"/>
        <v>0.005902777777777779</v>
      </c>
      <c r="E15" s="65">
        <f t="shared" si="1"/>
        <v>0.006597222222222223</v>
      </c>
      <c r="F15" s="53">
        <v>1027</v>
      </c>
      <c r="G15" s="38">
        <v>0.02494212962962963</v>
      </c>
      <c r="H15" s="67"/>
      <c r="I15" s="39" t="str">
        <f t="shared" si="2"/>
        <v>00:05</v>
      </c>
      <c r="J15" s="61">
        <f t="shared" si="3"/>
      </c>
      <c r="K15" s="66">
        <f t="shared" si="4"/>
        <v>0.018344907407407407</v>
      </c>
    </row>
    <row r="16" spans="1:11" ht="22.5" customHeight="1" thickBot="1" thickTop="1">
      <c r="A16" s="49" t="s">
        <v>16</v>
      </c>
      <c r="B16" s="34" t="s">
        <v>25</v>
      </c>
      <c r="C16" s="35">
        <v>0.014409722222222221</v>
      </c>
      <c r="D16" s="48">
        <f t="shared" si="0"/>
        <v>0.0019097222222222224</v>
      </c>
      <c r="E16" s="65">
        <f t="shared" si="1"/>
        <v>0.01059027777777778</v>
      </c>
      <c r="F16" s="53">
        <v>1045</v>
      </c>
      <c r="G16" s="38">
        <v>0.0249537037037037</v>
      </c>
      <c r="H16" s="67"/>
      <c r="I16" s="39" t="str">
        <f t="shared" si="2"/>
        <v>00:04</v>
      </c>
      <c r="J16" s="61">
        <f t="shared" si="3"/>
      </c>
      <c r="K16" s="66">
        <f t="shared" si="4"/>
        <v>0.01436342592592592</v>
      </c>
    </row>
    <row r="17" spans="1:11" ht="22.5" customHeight="1" thickBot="1" thickTop="1">
      <c r="A17" s="49" t="s">
        <v>16</v>
      </c>
      <c r="B17" s="34" t="s">
        <v>70</v>
      </c>
      <c r="C17" s="35">
        <v>0.015277777777777777</v>
      </c>
      <c r="D17" s="48">
        <f t="shared" si="0"/>
        <v>0.0027777777777777783</v>
      </c>
      <c r="E17" s="65">
        <f t="shared" si="1"/>
        <v>0.009722222222222224</v>
      </c>
      <c r="F17" s="53">
        <v>1086</v>
      </c>
      <c r="G17" s="38">
        <v>0.02496527777777778</v>
      </c>
      <c r="H17" s="67"/>
      <c r="I17" s="39" t="str">
        <f t="shared" si="2"/>
        <v>00:03</v>
      </c>
      <c r="J17" s="61">
        <f t="shared" si="3"/>
      </c>
      <c r="K17" s="66">
        <f t="shared" si="4"/>
        <v>0.015243055555555557</v>
      </c>
    </row>
    <row r="18" spans="1:11" ht="22.5" customHeight="1" thickBot="1" thickTop="1">
      <c r="A18" s="55" t="s">
        <v>16</v>
      </c>
      <c r="B18" s="34" t="s">
        <v>47</v>
      </c>
      <c r="C18" s="35">
        <f>'Handicap Calculation'!$H$25</f>
        <v>0.014756944444444446</v>
      </c>
      <c r="D18" s="48">
        <f t="shared" si="0"/>
        <v>0.002256944444444447</v>
      </c>
      <c r="E18" s="65">
        <f t="shared" si="1"/>
        <v>0.010243055555555556</v>
      </c>
      <c r="F18" s="53">
        <v>1054</v>
      </c>
      <c r="G18" s="38">
        <v>0.024988425925925928</v>
      </c>
      <c r="H18" s="67"/>
      <c r="I18" s="39" t="str">
        <f t="shared" si="2"/>
        <v>00:01</v>
      </c>
      <c r="J18" s="61">
        <f t="shared" si="3"/>
      </c>
      <c r="K18" s="66">
        <f t="shared" si="4"/>
        <v>0.014745370370370372</v>
      </c>
    </row>
    <row r="19" spans="1:11" ht="22.5" customHeight="1" thickBot="1" thickTop="1">
      <c r="A19" s="47" t="s">
        <v>15</v>
      </c>
      <c r="B19" s="34" t="s">
        <v>63</v>
      </c>
      <c r="C19" s="59">
        <f>'Handicap Calculation'!$H$40</f>
        <v>0.0140625</v>
      </c>
      <c r="D19" s="48">
        <f t="shared" si="0"/>
        <v>0.0015625000000000014</v>
      </c>
      <c r="E19" s="65">
        <f t="shared" si="1"/>
        <v>0.010937500000000001</v>
      </c>
      <c r="F19" s="53">
        <v>1089</v>
      </c>
      <c r="G19" s="38">
        <v>0.025011574074074075</v>
      </c>
      <c r="H19" s="67"/>
      <c r="I19" s="39">
        <f t="shared" si="2"/>
      </c>
      <c r="J19" s="61" t="str">
        <f t="shared" si="3"/>
        <v>00:01</v>
      </c>
      <c r="K19" s="66">
        <f t="shared" si="4"/>
        <v>0.014074074074074074</v>
      </c>
    </row>
    <row r="20" spans="1:11" ht="22.5" customHeight="1" thickBot="1" thickTop="1">
      <c r="A20" s="47" t="s">
        <v>15</v>
      </c>
      <c r="B20" s="34" t="s">
        <v>48</v>
      </c>
      <c r="C20" s="35">
        <f>'Handicap Calculation'!$H$40</f>
        <v>0.0140625</v>
      </c>
      <c r="D20" s="48">
        <f t="shared" si="0"/>
        <v>0.0015625000000000014</v>
      </c>
      <c r="E20" s="65">
        <f t="shared" si="1"/>
        <v>0.010937500000000001</v>
      </c>
      <c r="F20" s="53">
        <v>1094</v>
      </c>
      <c r="G20" s="38">
        <v>0.025034722222222222</v>
      </c>
      <c r="H20" s="67"/>
      <c r="I20" s="39">
        <f t="shared" si="2"/>
      </c>
      <c r="J20" s="61" t="str">
        <f t="shared" si="3"/>
        <v>00:03</v>
      </c>
      <c r="K20" s="66">
        <f t="shared" si="4"/>
        <v>0.014097222222222221</v>
      </c>
    </row>
    <row r="21" spans="1:13" s="21" customFormat="1" ht="22.5" customHeight="1" thickBot="1" thickTop="1">
      <c r="A21" s="49" t="s">
        <v>16</v>
      </c>
      <c r="B21" s="34" t="s">
        <v>20</v>
      </c>
      <c r="C21" s="35">
        <f>'Handicap Calculation'!$H$2</f>
        <v>0.012847222222222223</v>
      </c>
      <c r="D21" s="48">
        <f t="shared" si="0"/>
        <v>0.00034722222222222446</v>
      </c>
      <c r="E21" s="65">
        <f t="shared" si="1"/>
        <v>0.012152777777777778</v>
      </c>
      <c r="F21" s="53">
        <v>1055</v>
      </c>
      <c r="G21" s="38">
        <v>0.025104166666666664</v>
      </c>
      <c r="H21" s="67"/>
      <c r="I21" s="39">
        <f t="shared" si="2"/>
      </c>
      <c r="J21" s="61" t="str">
        <f t="shared" si="3"/>
        <v>00:09</v>
      </c>
      <c r="K21" s="66">
        <f t="shared" si="4"/>
        <v>0.012951388888888886</v>
      </c>
      <c r="L21"/>
      <c r="M21"/>
    </row>
    <row r="22" spans="1:11" ht="22.5" customHeight="1" thickBot="1" thickTop="1">
      <c r="A22" s="55" t="s">
        <v>16</v>
      </c>
      <c r="B22" s="34" t="s">
        <v>73</v>
      </c>
      <c r="C22" s="35">
        <v>0.02395833333333333</v>
      </c>
      <c r="D22" s="48">
        <f t="shared" si="0"/>
        <v>0.011458333333333333</v>
      </c>
      <c r="E22" s="65">
        <f t="shared" si="1"/>
        <v>0.00104166666666667</v>
      </c>
      <c r="F22" s="53">
        <v>1098</v>
      </c>
      <c r="G22" s="38">
        <v>0.025185185185185185</v>
      </c>
      <c r="H22" s="67"/>
      <c r="I22" s="39">
        <f t="shared" si="2"/>
      </c>
      <c r="J22" s="61" t="str">
        <f t="shared" si="3"/>
        <v>00:16</v>
      </c>
      <c r="K22" s="66">
        <f t="shared" si="4"/>
        <v>0.024143518518518516</v>
      </c>
    </row>
    <row r="23" spans="1:11" ht="22.5" customHeight="1" thickBot="1" thickTop="1">
      <c r="A23" s="49" t="s">
        <v>16</v>
      </c>
      <c r="B23" s="34" t="s">
        <v>45</v>
      </c>
      <c r="C23" s="35">
        <f>'Handicap Calculation'!$H$24</f>
        <v>0.0125</v>
      </c>
      <c r="D23" s="48">
        <f t="shared" si="0"/>
        <v>0</v>
      </c>
      <c r="E23" s="65">
        <f t="shared" si="1"/>
        <v>0.012500000000000002</v>
      </c>
      <c r="F23" s="53">
        <v>1092</v>
      </c>
      <c r="G23" s="38">
        <v>0.025196759259259256</v>
      </c>
      <c r="H23" s="67" t="s">
        <v>82</v>
      </c>
      <c r="I23" s="39">
        <f t="shared" si="2"/>
      </c>
      <c r="J23" s="61" t="str">
        <f t="shared" si="3"/>
        <v>00:17</v>
      </c>
      <c r="K23" s="66">
        <f t="shared" si="4"/>
        <v>0.012696759259259253</v>
      </c>
    </row>
    <row r="24" spans="1:11" ht="22.5" customHeight="1" thickBot="1" thickTop="1">
      <c r="A24" s="49" t="s">
        <v>16</v>
      </c>
      <c r="B24" s="34" t="s">
        <v>33</v>
      </c>
      <c r="C24" s="35">
        <f>'Handicap Calculation'!$H$14</f>
        <v>0.016666666666666666</v>
      </c>
      <c r="D24" s="48">
        <f t="shared" si="0"/>
        <v>0.0041666666666666675</v>
      </c>
      <c r="E24" s="65">
        <f t="shared" si="1"/>
        <v>0.008333333333333335</v>
      </c>
      <c r="F24" s="53">
        <v>1025</v>
      </c>
      <c r="G24" s="38">
        <v>0.025208333333333333</v>
      </c>
      <c r="H24" s="64"/>
      <c r="I24" s="39">
        <f t="shared" si="2"/>
      </c>
      <c r="J24" s="61" t="str">
        <f t="shared" si="3"/>
        <v>00:18</v>
      </c>
      <c r="K24" s="66">
        <f t="shared" si="4"/>
        <v>0.016874999999999998</v>
      </c>
    </row>
    <row r="25" spans="1:11" ht="22.5" customHeight="1" thickBot="1" thickTop="1">
      <c r="A25" s="46" t="s">
        <v>17</v>
      </c>
      <c r="B25" s="34" t="s">
        <v>59</v>
      </c>
      <c r="C25" s="35">
        <v>0.015277777777777777</v>
      </c>
      <c r="D25" s="48">
        <f t="shared" si="0"/>
        <v>0.0027777777777777783</v>
      </c>
      <c r="E25" s="65">
        <f t="shared" si="1"/>
        <v>0.009722222222222224</v>
      </c>
      <c r="F25" s="53">
        <v>1060</v>
      </c>
      <c r="G25" s="38">
        <v>0.02525462962962963</v>
      </c>
      <c r="H25" s="64"/>
      <c r="I25" s="39">
        <f t="shared" si="2"/>
      </c>
      <c r="J25" s="61" t="str">
        <f t="shared" si="3"/>
        <v>00:22</v>
      </c>
      <c r="K25" s="66">
        <f t="shared" si="4"/>
        <v>0.015532407407407406</v>
      </c>
    </row>
    <row r="26" spans="1:11" ht="22.5" customHeight="1" thickBot="1" thickTop="1">
      <c r="A26" s="49" t="s">
        <v>16</v>
      </c>
      <c r="B26" s="34" t="s">
        <v>74</v>
      </c>
      <c r="C26" s="35">
        <v>0.015104166666666667</v>
      </c>
      <c r="D26" s="48">
        <f t="shared" si="0"/>
        <v>0.002604166666666668</v>
      </c>
      <c r="E26" s="65">
        <f t="shared" si="1"/>
        <v>0.009895833333333335</v>
      </c>
      <c r="F26" s="53">
        <v>1091</v>
      </c>
      <c r="G26" s="38">
        <v>0.025266203703703704</v>
      </c>
      <c r="H26" s="64"/>
      <c r="I26" s="39">
        <f t="shared" si="2"/>
      </c>
      <c r="J26" s="61" t="str">
        <f t="shared" si="3"/>
        <v>00:23</v>
      </c>
      <c r="K26" s="66">
        <f t="shared" si="4"/>
        <v>0.01537037037037037</v>
      </c>
    </row>
    <row r="27" spans="1:11" ht="22.5" customHeight="1" thickBot="1" thickTop="1">
      <c r="A27" s="49" t="s">
        <v>16</v>
      </c>
      <c r="B27" s="34" t="s">
        <v>42</v>
      </c>
      <c r="C27" s="35">
        <f>'Handicap Calculation'!H22</f>
        <v>0.013541666666666667</v>
      </c>
      <c r="D27" s="48">
        <f t="shared" si="0"/>
        <v>0.0010416666666666682</v>
      </c>
      <c r="E27" s="65">
        <f t="shared" si="1"/>
        <v>0.011458333333333334</v>
      </c>
      <c r="F27" s="53">
        <v>1076</v>
      </c>
      <c r="G27" s="38">
        <v>0.025358796296296296</v>
      </c>
      <c r="H27" s="64"/>
      <c r="I27" s="39">
        <f t="shared" si="2"/>
      </c>
      <c r="J27" s="61" t="str">
        <f t="shared" si="3"/>
        <v>00:31</v>
      </c>
      <c r="K27" s="66">
        <f t="shared" si="4"/>
        <v>0.013900462962962962</v>
      </c>
    </row>
    <row r="28" spans="1:11" ht="22.5" customHeight="1" thickBot="1" thickTop="1">
      <c r="A28" s="47" t="s">
        <v>15</v>
      </c>
      <c r="B28" s="34" t="s">
        <v>38</v>
      </c>
      <c r="C28" s="35">
        <f>'Handicap Calculation'!$H$20</f>
        <v>0.02395833333333333</v>
      </c>
      <c r="D28" s="48">
        <f t="shared" si="0"/>
        <v>0.011458333333333333</v>
      </c>
      <c r="E28" s="65">
        <f t="shared" si="1"/>
        <v>0.00104166666666667</v>
      </c>
      <c r="F28" s="53">
        <v>1082</v>
      </c>
      <c r="G28" s="38">
        <v>0.02539351851851852</v>
      </c>
      <c r="H28" s="64"/>
      <c r="I28" s="39">
        <f t="shared" si="2"/>
      </c>
      <c r="J28" s="61" t="str">
        <f t="shared" si="3"/>
        <v>00:34</v>
      </c>
      <c r="K28" s="66">
        <f t="shared" si="4"/>
        <v>0.02435185185185185</v>
      </c>
    </row>
    <row r="29" spans="1:11" ht="22.5" customHeight="1" thickBot="1" thickTop="1">
      <c r="A29" s="47" t="s">
        <v>15</v>
      </c>
      <c r="B29" s="34" t="s">
        <v>75</v>
      </c>
      <c r="C29" s="35">
        <v>0.02395833333333333</v>
      </c>
      <c r="D29" s="48">
        <f t="shared" si="0"/>
        <v>0.011458333333333333</v>
      </c>
      <c r="E29" s="65">
        <f t="shared" si="1"/>
        <v>0.00104166666666667</v>
      </c>
      <c r="F29" s="53">
        <v>1056</v>
      </c>
      <c r="G29" s="38">
        <v>0.025405092592592594</v>
      </c>
      <c r="H29" s="64"/>
      <c r="I29" s="39">
        <f t="shared" si="2"/>
      </c>
      <c r="J29" s="61" t="str">
        <f t="shared" si="3"/>
        <v>00:35</v>
      </c>
      <c r="K29" s="66">
        <f t="shared" si="4"/>
        <v>0.024363425925925924</v>
      </c>
    </row>
    <row r="30" spans="1:11" ht="22.5" customHeight="1" thickBot="1" thickTop="1">
      <c r="A30" s="47" t="s">
        <v>15</v>
      </c>
      <c r="B30" s="34" t="s">
        <v>56</v>
      </c>
      <c r="C30" s="35">
        <f>'Handicap Calculation'!$H$33</f>
        <v>0.013020833333333334</v>
      </c>
      <c r="D30" s="48">
        <f t="shared" si="0"/>
        <v>0.000520833333333335</v>
      </c>
      <c r="E30" s="65">
        <f t="shared" si="1"/>
        <v>0.011979166666666667</v>
      </c>
      <c r="F30" s="53">
        <v>1066</v>
      </c>
      <c r="G30" s="38">
        <v>0.025416666666666667</v>
      </c>
      <c r="H30" s="64"/>
      <c r="I30" s="39">
        <f t="shared" si="2"/>
      </c>
      <c r="J30" s="61" t="str">
        <f t="shared" si="3"/>
        <v>00:36</v>
      </c>
      <c r="K30" s="66">
        <f t="shared" si="4"/>
        <v>0.0134375</v>
      </c>
    </row>
    <row r="31" spans="1:11" ht="22.5" customHeight="1" thickBot="1" thickTop="1">
      <c r="A31" s="49" t="s">
        <v>16</v>
      </c>
      <c r="B31" s="34" t="s">
        <v>71</v>
      </c>
      <c r="C31" s="35">
        <v>0.017013888888888887</v>
      </c>
      <c r="D31" s="48">
        <f t="shared" si="0"/>
        <v>0.0045138888888888885</v>
      </c>
      <c r="E31" s="65">
        <f t="shared" si="1"/>
        <v>0.007986111111111114</v>
      </c>
      <c r="F31" s="53">
        <v>1023</v>
      </c>
      <c r="G31" s="38">
        <v>0.02542824074074074</v>
      </c>
      <c r="H31" s="64"/>
      <c r="I31" s="39">
        <f t="shared" si="2"/>
      </c>
      <c r="J31" s="61" t="str">
        <f t="shared" si="3"/>
        <v>00:37</v>
      </c>
      <c r="K31" s="66">
        <f t="shared" si="4"/>
        <v>0.017442129629629627</v>
      </c>
    </row>
    <row r="32" spans="1:11" ht="22.5" customHeight="1" thickBot="1" thickTop="1">
      <c r="A32" s="56" t="s">
        <v>15</v>
      </c>
      <c r="B32" s="34" t="s">
        <v>76</v>
      </c>
      <c r="C32" s="35">
        <v>0.021006944444444443</v>
      </c>
      <c r="D32" s="48">
        <f t="shared" si="0"/>
        <v>0.008506944444444444</v>
      </c>
      <c r="E32" s="65">
        <f t="shared" si="1"/>
        <v>0.003993055555555559</v>
      </c>
      <c r="F32" s="53">
        <v>1048</v>
      </c>
      <c r="G32" s="38">
        <v>0.02560185185185185</v>
      </c>
      <c r="H32" s="64"/>
      <c r="I32" s="39">
        <f t="shared" si="2"/>
      </c>
      <c r="J32" s="61" t="str">
        <f t="shared" si="3"/>
        <v>00:52</v>
      </c>
      <c r="K32" s="66">
        <f t="shared" si="4"/>
        <v>0.021608796296296293</v>
      </c>
    </row>
    <row r="33" spans="1:11" ht="22.5" customHeight="1" thickBot="1" thickTop="1">
      <c r="A33" s="57" t="s">
        <v>16</v>
      </c>
      <c r="B33" s="34" t="s">
        <v>35</v>
      </c>
      <c r="C33" s="35">
        <f>'Handicap Calculation'!$H$17</f>
        <v>0.014409722222222221</v>
      </c>
      <c r="D33" s="48">
        <f t="shared" si="0"/>
        <v>0.0019097222222222224</v>
      </c>
      <c r="E33" s="65">
        <f t="shared" si="1"/>
        <v>0.01059027777777778</v>
      </c>
      <c r="F33" s="53">
        <v>1096</v>
      </c>
      <c r="G33" s="38">
        <v>0.02576388888888889</v>
      </c>
      <c r="H33" s="64"/>
      <c r="I33" s="39">
        <f t="shared" si="2"/>
      </c>
      <c r="J33" s="61" t="str">
        <f t="shared" si="3"/>
        <v>01:06</v>
      </c>
      <c r="K33" s="66">
        <f t="shared" si="4"/>
        <v>0.015173611111111112</v>
      </c>
    </row>
    <row r="34" spans="1:11" ht="22.5" customHeight="1" thickBot="1" thickTop="1">
      <c r="A34" s="57" t="s">
        <v>16</v>
      </c>
      <c r="B34" s="34" t="s">
        <v>60</v>
      </c>
      <c r="C34" s="35">
        <f>'Handicap Calculation'!$H$38</f>
        <v>0.021006944444444443</v>
      </c>
      <c r="D34" s="48">
        <f t="shared" si="0"/>
        <v>0.008506944444444444</v>
      </c>
      <c r="E34" s="65">
        <f t="shared" si="1"/>
        <v>0.003993055555555559</v>
      </c>
      <c r="F34" s="53">
        <v>1088</v>
      </c>
      <c r="G34" s="38">
        <v>0.02578703703703704</v>
      </c>
      <c r="H34" s="64"/>
      <c r="I34" s="39">
        <f t="shared" si="2"/>
      </c>
      <c r="J34" s="61" t="str">
        <f t="shared" si="3"/>
        <v>01:08</v>
      </c>
      <c r="K34" s="66">
        <f t="shared" si="4"/>
        <v>0.02179398148148148</v>
      </c>
    </row>
    <row r="35" spans="1:11" ht="22.5" customHeight="1" thickBot="1" thickTop="1">
      <c r="A35" s="55" t="s">
        <v>16</v>
      </c>
      <c r="B35" s="34" t="s">
        <v>77</v>
      </c>
      <c r="C35" s="35">
        <v>0.021875000000000002</v>
      </c>
      <c r="D35" s="48">
        <f t="shared" si="0"/>
        <v>0.009375000000000003</v>
      </c>
      <c r="E35" s="65">
        <f t="shared" si="1"/>
        <v>0.0031249999999999993</v>
      </c>
      <c r="F35" s="53">
        <v>1064</v>
      </c>
      <c r="G35" s="38">
        <v>0.02579861111111111</v>
      </c>
      <c r="H35" s="64"/>
      <c r="I35" s="39">
        <f t="shared" si="2"/>
      </c>
      <c r="J35" s="61" t="str">
        <f t="shared" si="3"/>
        <v>01:09</v>
      </c>
      <c r="K35" s="66">
        <f t="shared" si="4"/>
        <v>0.02267361111111111</v>
      </c>
    </row>
    <row r="36" spans="1:11" ht="22.5" customHeight="1" thickBot="1" thickTop="1">
      <c r="A36" s="47" t="s">
        <v>15</v>
      </c>
      <c r="B36" s="34" t="s">
        <v>78</v>
      </c>
      <c r="C36" s="35">
        <v>0.01909722222222222</v>
      </c>
      <c r="D36" s="48">
        <f t="shared" si="0"/>
        <v>0.006597222222222221</v>
      </c>
      <c r="E36" s="65">
        <f t="shared" si="1"/>
        <v>0.005902777777777781</v>
      </c>
      <c r="F36" s="54">
        <v>1073</v>
      </c>
      <c r="G36" s="38">
        <v>0.026030092592592594</v>
      </c>
      <c r="H36" s="64"/>
      <c r="I36" s="39">
        <f t="shared" si="2"/>
      </c>
      <c r="J36" s="61" t="str">
        <f t="shared" si="3"/>
        <v>01:29</v>
      </c>
      <c r="K36" s="66">
        <f t="shared" si="4"/>
        <v>0.020127314814814813</v>
      </c>
    </row>
    <row r="37" spans="1:11" ht="22.5" customHeight="1" thickBot="1" thickTop="1">
      <c r="A37" s="56" t="s">
        <v>15</v>
      </c>
      <c r="B37" s="34" t="s">
        <v>30</v>
      </c>
      <c r="C37" s="35">
        <f>'Handicap Calculation'!$H$12</f>
        <v>0.024305555555555556</v>
      </c>
      <c r="D37" s="48">
        <f t="shared" si="0"/>
        <v>0.011805555555555557</v>
      </c>
      <c r="E37" s="65">
        <f t="shared" si="1"/>
        <v>0.0006944444444444454</v>
      </c>
      <c r="F37" s="53">
        <v>1084</v>
      </c>
      <c r="G37" s="38">
        <v>0.026064814814814815</v>
      </c>
      <c r="H37" s="64"/>
      <c r="I37" s="39">
        <f t="shared" si="2"/>
      </c>
      <c r="J37" s="61" t="str">
        <f t="shared" si="3"/>
        <v>01:32</v>
      </c>
      <c r="K37" s="66">
        <f t="shared" si="4"/>
        <v>0.02537037037037037</v>
      </c>
    </row>
    <row r="38" spans="1:11" ht="22.5" customHeight="1" thickBot="1" thickTop="1">
      <c r="A38" s="55" t="s">
        <v>16</v>
      </c>
      <c r="B38" s="58" t="s">
        <v>64</v>
      </c>
      <c r="C38" s="35">
        <v>0.017013888888888887</v>
      </c>
      <c r="D38" s="48">
        <f t="shared" si="0"/>
        <v>0.0045138888888888885</v>
      </c>
      <c r="E38" s="65">
        <f t="shared" si="1"/>
        <v>0.007986111111111114</v>
      </c>
      <c r="F38" s="60">
        <v>1033</v>
      </c>
      <c r="G38" s="38">
        <v>0.027164351851851853</v>
      </c>
      <c r="H38" s="64"/>
      <c r="I38" s="39">
        <f t="shared" si="2"/>
      </c>
      <c r="J38" s="61" t="str">
        <f t="shared" si="3"/>
        <v>03:07</v>
      </c>
      <c r="K38" s="66">
        <f t="shared" si="4"/>
        <v>0.01917824074074074</v>
      </c>
    </row>
    <row r="39" spans="1:11" ht="22.5" customHeight="1" thickBot="1" thickTop="1">
      <c r="A39" s="45"/>
      <c r="B39" s="34"/>
      <c r="C39" s="35"/>
      <c r="D39" s="36"/>
      <c r="E39" s="36"/>
      <c r="F39" s="54"/>
      <c r="G39" s="38"/>
      <c r="H39" s="64"/>
      <c r="I39" s="39"/>
      <c r="J39" s="40"/>
      <c r="K39" s="61"/>
    </row>
    <row r="40" spans="1:11" ht="22.5" customHeight="1" thickBot="1" thickTop="1">
      <c r="A40" s="45"/>
      <c r="B40" s="34"/>
      <c r="C40" s="35"/>
      <c r="D40" s="36"/>
      <c r="E40" s="36"/>
      <c r="F40" s="54"/>
      <c r="G40" s="38"/>
      <c r="H40" s="64"/>
      <c r="I40" s="61"/>
      <c r="J40" s="61"/>
      <c r="K40" s="61"/>
    </row>
    <row r="41" spans="1:11" ht="22.5" customHeight="1" thickBot="1" thickTop="1">
      <c r="A41" s="45"/>
      <c r="B41" s="34"/>
      <c r="C41" s="35"/>
      <c r="D41" s="36"/>
      <c r="E41" s="36"/>
      <c r="F41" s="54"/>
      <c r="G41" s="38"/>
      <c r="H41" s="64"/>
      <c r="I41" s="39"/>
      <c r="J41" s="40"/>
      <c r="K41" s="61"/>
    </row>
    <row r="42" spans="1:11" ht="22.5" customHeight="1" thickBot="1" thickTop="1">
      <c r="A42" s="45"/>
      <c r="B42" s="34"/>
      <c r="C42" s="35"/>
      <c r="D42" s="36"/>
      <c r="E42" s="36"/>
      <c r="F42" s="54"/>
      <c r="G42" s="38"/>
      <c r="H42" s="64"/>
      <c r="I42" s="39"/>
      <c r="J42" s="40"/>
      <c r="K42" s="61"/>
    </row>
    <row r="43" spans="1:11" ht="22.5" customHeight="1" thickBot="1" thickTop="1">
      <c r="A43" s="45"/>
      <c r="B43" s="34"/>
      <c r="C43" s="35"/>
      <c r="D43" s="36"/>
      <c r="E43" s="36"/>
      <c r="F43" s="54"/>
      <c r="G43" s="38"/>
      <c r="H43" s="64"/>
      <c r="I43" s="39"/>
      <c r="J43" s="40"/>
      <c r="K43" s="61"/>
    </row>
    <row r="44" spans="1:11" ht="22.5" customHeight="1" thickBot="1" thickTop="1">
      <c r="A44" s="45"/>
      <c r="B44" s="34"/>
      <c r="C44" s="35"/>
      <c r="D44" s="36"/>
      <c r="E44" s="36"/>
      <c r="F44" s="37"/>
      <c r="G44" s="38"/>
      <c r="H44" s="62"/>
      <c r="I44" s="39"/>
      <c r="J44" s="40"/>
      <c r="K44" s="61"/>
    </row>
    <row r="45" spans="1:11" ht="22.5" customHeight="1" thickBot="1" thickTop="1">
      <c r="A45" s="45"/>
      <c r="B45" s="34"/>
      <c r="C45" s="35"/>
      <c r="D45" s="36"/>
      <c r="E45" s="36"/>
      <c r="F45" s="37"/>
      <c r="G45" s="38"/>
      <c r="H45" s="62"/>
      <c r="I45" s="39"/>
      <c r="J45" s="40"/>
      <c r="K45" s="61"/>
    </row>
    <row r="46" ht="13.5" thickTop="1">
      <c r="C46" s="32"/>
    </row>
    <row r="47" ht="12.75">
      <c r="C47" s="32"/>
    </row>
    <row r="48" ht="12.75">
      <c r="C48" s="32"/>
    </row>
    <row r="49" ht="12.75">
      <c r="C49" s="32"/>
    </row>
    <row r="50" ht="12.75">
      <c r="C50" s="32"/>
    </row>
    <row r="51" ht="12.75">
      <c r="C51" s="32"/>
    </row>
    <row r="52" ht="12.75">
      <c r="C52" s="32"/>
    </row>
    <row r="53" ht="12.75">
      <c r="C53" s="32"/>
    </row>
    <row r="54" ht="12.75">
      <c r="C54" s="32"/>
    </row>
    <row r="55" ht="12.75">
      <c r="C55" s="32"/>
    </row>
    <row r="56" ht="12.75">
      <c r="C56" s="32"/>
    </row>
    <row r="57" ht="12.75">
      <c r="C57" s="32"/>
    </row>
    <row r="58" ht="12.75">
      <c r="C58" s="32"/>
    </row>
    <row r="59" ht="12.75">
      <c r="C59" s="32"/>
    </row>
    <row r="60" ht="12.75">
      <c r="C60" s="32"/>
    </row>
    <row r="61" ht="12.75">
      <c r="C61" s="32"/>
    </row>
    <row r="63" ht="12.75">
      <c r="C63" s="32"/>
    </row>
    <row r="64" ht="12.75">
      <c r="C64" s="32"/>
    </row>
    <row r="65" ht="12.75">
      <c r="C65" s="32"/>
    </row>
    <row r="66" ht="12.75">
      <c r="C66" s="32"/>
    </row>
    <row r="67" ht="12.75">
      <c r="C67" s="32"/>
    </row>
    <row r="68" ht="12.75">
      <c r="C68" s="32"/>
    </row>
    <row r="69" ht="12.75">
      <c r="C69" s="32"/>
    </row>
    <row r="70" ht="12.75">
      <c r="C70" s="32"/>
    </row>
    <row r="71" ht="12.75">
      <c r="C71" s="32"/>
    </row>
    <row r="72" ht="12.75">
      <c r="C72" s="32"/>
    </row>
    <row r="73" ht="12.75">
      <c r="C73" s="32"/>
    </row>
    <row r="74" ht="12.75">
      <c r="C74" s="32"/>
    </row>
    <row r="75" ht="12.75">
      <c r="C75" s="32"/>
    </row>
    <row r="76" ht="12.75">
      <c r="C76" s="32"/>
    </row>
    <row r="77" ht="12.75">
      <c r="C77" s="32"/>
    </row>
    <row r="78" ht="12.75">
      <c r="C78" s="32"/>
    </row>
    <row r="79" ht="12.75">
      <c r="C79" s="32"/>
    </row>
    <row r="80" ht="12.75">
      <c r="C80" s="32"/>
    </row>
    <row r="81" ht="12.75">
      <c r="C81" s="32"/>
    </row>
    <row r="82" ht="12.75">
      <c r="C82" s="32"/>
    </row>
    <row r="83" ht="12.75">
      <c r="C83" s="32"/>
    </row>
  </sheetData>
  <sheetProtection/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6"/>
  <sheetViews>
    <sheetView workbookViewId="0" topLeftCell="A1">
      <pane ySplit="1" topLeftCell="BM2" activePane="bottomLeft" state="frozen"/>
      <selection pane="topLeft" activeCell="A1" sqref="A1"/>
      <selection pane="bottomLeft" activeCell="H45" sqref="H45"/>
    </sheetView>
  </sheetViews>
  <sheetFormatPr defaultColWidth="8.8515625" defaultRowHeight="12.75"/>
  <cols>
    <col min="1" max="1" width="21.140625" style="19" bestFit="1" customWidth="1"/>
    <col min="2" max="2" width="10.421875" style="14" customWidth="1"/>
    <col min="3" max="3" width="14.140625" style="14" customWidth="1"/>
    <col min="4" max="4" width="15.8515625" style="14" customWidth="1"/>
    <col min="5" max="6" width="12.28125" style="14" customWidth="1"/>
    <col min="7" max="7" width="11.28125" style="0" customWidth="1"/>
    <col min="8" max="8" width="14.421875" style="0" customWidth="1"/>
  </cols>
  <sheetData>
    <row r="1" spans="1:8" ht="12.75">
      <c r="A1" s="1"/>
      <c r="B1" s="2" t="s">
        <v>8</v>
      </c>
      <c r="C1" s="3" t="s">
        <v>9</v>
      </c>
      <c r="D1" s="4" t="s">
        <v>10</v>
      </c>
      <c r="E1" s="3" t="s">
        <v>11</v>
      </c>
      <c r="F1" s="3" t="s">
        <v>12</v>
      </c>
      <c r="G1" s="5" t="s">
        <v>18</v>
      </c>
      <c r="H1" s="4" t="s">
        <v>0</v>
      </c>
    </row>
    <row r="2" spans="1:8" ht="15">
      <c r="A2" s="6" t="s">
        <v>20</v>
      </c>
      <c r="B2" s="25"/>
      <c r="C2" s="26"/>
      <c r="D2" s="26">
        <v>1.020023148148148</v>
      </c>
      <c r="E2" s="27"/>
      <c r="F2" s="27"/>
      <c r="G2" s="26"/>
      <c r="H2" s="9">
        <v>0.012847222222222223</v>
      </c>
    </row>
    <row r="3" spans="1:8" ht="15">
      <c r="A3" s="10" t="s">
        <v>21</v>
      </c>
      <c r="B3" s="31"/>
      <c r="C3" s="31"/>
      <c r="D3" s="27">
        <v>0.024641203703703703</v>
      </c>
      <c r="E3" s="27"/>
      <c r="F3" s="27"/>
      <c r="G3" s="26"/>
      <c r="H3" s="9">
        <v>0.014930555555555556</v>
      </c>
    </row>
    <row r="4" spans="1:10" ht="15">
      <c r="A4" s="6" t="s">
        <v>22</v>
      </c>
      <c r="B4" s="25"/>
      <c r="C4" s="26"/>
      <c r="D4" s="27"/>
      <c r="E4" s="26">
        <v>0.016666666666666666</v>
      </c>
      <c r="F4" s="31"/>
      <c r="G4" s="26"/>
      <c r="H4" s="9">
        <v>0.016666666666666666</v>
      </c>
      <c r="J4" s="13"/>
    </row>
    <row r="5" spans="1:10" ht="15">
      <c r="A5" s="6" t="s">
        <v>23</v>
      </c>
      <c r="B5" s="25"/>
      <c r="C5" s="26"/>
      <c r="D5" s="31">
        <v>0.019293981481481485</v>
      </c>
      <c r="E5" s="26"/>
      <c r="F5" s="26"/>
      <c r="G5" s="26"/>
      <c r="H5" s="9">
        <v>0.011701388888888891</v>
      </c>
      <c r="J5" s="13"/>
    </row>
    <row r="6" spans="1:9" ht="24" customHeight="1">
      <c r="A6" s="6" t="s">
        <v>24</v>
      </c>
      <c r="B6" s="26"/>
      <c r="C6" s="26"/>
      <c r="D6" s="26"/>
      <c r="E6" s="27">
        <v>0.01877314814814815</v>
      </c>
      <c r="F6" s="27"/>
      <c r="G6" s="26"/>
      <c r="H6" s="9">
        <v>0.019444444444444445</v>
      </c>
      <c r="I6" t="s">
        <v>68</v>
      </c>
    </row>
    <row r="7" spans="1:8" ht="26.25" customHeight="1">
      <c r="A7" s="6" t="s">
        <v>25</v>
      </c>
      <c r="B7" s="26"/>
      <c r="C7" s="26">
        <v>0.03130787037037037</v>
      </c>
      <c r="D7" s="27"/>
      <c r="E7" s="27"/>
      <c r="F7" s="27"/>
      <c r="G7" s="26"/>
      <c r="H7" s="9">
        <v>0.01892361111111111</v>
      </c>
    </row>
    <row r="8" spans="1:8" ht="26.25" customHeight="1">
      <c r="A8" s="6" t="s">
        <v>26</v>
      </c>
      <c r="B8" s="26"/>
      <c r="C8" s="26"/>
      <c r="D8" s="31">
        <v>0.028310185185185185</v>
      </c>
      <c r="E8" s="26">
        <v>0.017013888888888887</v>
      </c>
      <c r="F8" s="26"/>
      <c r="G8" s="26"/>
      <c r="H8" s="9">
        <v>0.017013888888888887</v>
      </c>
    </row>
    <row r="9" spans="1:8" ht="15">
      <c r="A9" s="6" t="s">
        <v>27</v>
      </c>
      <c r="B9" s="33"/>
      <c r="C9" s="26"/>
      <c r="D9" s="27">
        <v>0.032916666666666664</v>
      </c>
      <c r="E9" s="27">
        <v>0.02071759259259259</v>
      </c>
      <c r="F9" s="27"/>
      <c r="G9" s="26"/>
      <c r="H9" s="9">
        <v>0.01996527777777778</v>
      </c>
    </row>
    <row r="10" spans="1:8" ht="24.75" customHeight="1">
      <c r="A10" s="6" t="s">
        <v>28</v>
      </c>
      <c r="B10" s="28"/>
      <c r="C10" s="26"/>
      <c r="D10" s="27">
        <v>0.023159722222222224</v>
      </c>
      <c r="E10" s="26"/>
      <c r="F10" s="26"/>
      <c r="G10" s="26"/>
      <c r="H10" s="9">
        <v>0.0140625</v>
      </c>
    </row>
    <row r="11" spans="1:8" ht="15">
      <c r="A11" s="6" t="s">
        <v>29</v>
      </c>
      <c r="B11" s="29"/>
      <c r="C11" s="31"/>
      <c r="D11" s="26">
        <v>0.029861111111111113</v>
      </c>
      <c r="E11" s="26">
        <v>0.01871527777777778</v>
      </c>
      <c r="F11" s="26"/>
      <c r="G11" s="26"/>
      <c r="H11" s="9">
        <v>0.01840277777777778</v>
      </c>
    </row>
    <row r="12" spans="1:8" ht="15">
      <c r="A12" s="15" t="s">
        <v>30</v>
      </c>
      <c r="B12" s="25"/>
      <c r="C12" s="31"/>
      <c r="D12" s="26"/>
      <c r="E12" s="27">
        <v>0.024305555555555556</v>
      </c>
      <c r="F12" s="27"/>
      <c r="G12" s="27"/>
      <c r="H12" s="9">
        <v>0.024305555555555556</v>
      </c>
    </row>
    <row r="13" spans="1:8" ht="15">
      <c r="A13" s="6" t="s">
        <v>31</v>
      </c>
      <c r="B13" s="44"/>
      <c r="C13" s="26"/>
      <c r="D13" s="27">
        <v>0.04305555555555556</v>
      </c>
      <c r="E13" s="26"/>
      <c r="F13" s="26"/>
      <c r="G13" s="26"/>
      <c r="H13" s="9">
        <v>0.025</v>
      </c>
    </row>
    <row r="14" spans="1:8" ht="15">
      <c r="A14" s="6" t="s">
        <v>33</v>
      </c>
      <c r="B14" s="25"/>
      <c r="C14" s="31"/>
      <c r="D14" s="26"/>
      <c r="E14" s="26">
        <v>0.01675925925925926</v>
      </c>
      <c r="F14" s="26"/>
      <c r="G14" s="26"/>
      <c r="H14" s="9">
        <v>0.016666666666666666</v>
      </c>
    </row>
    <row r="15" spans="1:8" ht="23.25" customHeight="1">
      <c r="A15" s="6" t="s">
        <v>34</v>
      </c>
      <c r="B15" s="26"/>
      <c r="C15" s="26"/>
      <c r="D15" s="27">
        <v>0.029768518518518517</v>
      </c>
      <c r="E15" s="27"/>
      <c r="F15" s="27"/>
      <c r="G15" s="26"/>
      <c r="H15" s="9">
        <v>0.018055555555555557</v>
      </c>
    </row>
    <row r="16" spans="1:8" ht="27.75" customHeight="1">
      <c r="A16" s="6" t="s">
        <v>39</v>
      </c>
      <c r="B16" s="33"/>
      <c r="C16" s="26"/>
      <c r="D16" s="31"/>
      <c r="E16" s="27">
        <v>0.01579861111111111</v>
      </c>
      <c r="F16" s="27" t="s">
        <v>36</v>
      </c>
      <c r="G16" s="26"/>
      <c r="H16" s="9">
        <v>0.016666666666666666</v>
      </c>
    </row>
    <row r="17" spans="1:8" ht="23.25" customHeight="1">
      <c r="A17" s="15" t="s">
        <v>35</v>
      </c>
      <c r="B17" s="30"/>
      <c r="C17" s="26"/>
      <c r="D17" s="26">
        <v>0.023414351851851853</v>
      </c>
      <c r="E17" s="26"/>
      <c r="F17" s="26"/>
      <c r="G17" s="26"/>
      <c r="H17" s="9">
        <v>0.014409722222222221</v>
      </c>
    </row>
    <row r="18" spans="1:8" ht="18.75" customHeight="1">
      <c r="A18" s="15" t="s">
        <v>40</v>
      </c>
      <c r="B18" s="44"/>
      <c r="C18" s="31"/>
      <c r="D18" s="26"/>
      <c r="E18" s="26"/>
      <c r="F18" s="26"/>
      <c r="G18" s="26"/>
      <c r="H18" s="9">
        <v>0.01579861111111111</v>
      </c>
    </row>
    <row r="19" spans="1:8" ht="18.75" customHeight="1">
      <c r="A19" s="15" t="s">
        <v>37</v>
      </c>
      <c r="B19" s="25"/>
      <c r="C19" s="26"/>
      <c r="D19" s="26"/>
      <c r="E19" s="26"/>
      <c r="F19" s="31"/>
      <c r="G19" s="26"/>
      <c r="H19" s="9">
        <v>0.015104166666666667</v>
      </c>
    </row>
    <row r="20" spans="1:8" ht="18.75" customHeight="1">
      <c r="A20" s="15" t="s">
        <v>38</v>
      </c>
      <c r="B20" s="31"/>
      <c r="C20" s="26"/>
      <c r="D20" s="31"/>
      <c r="E20" s="26">
        <v>0.023993055555555556</v>
      </c>
      <c r="F20" s="26"/>
      <c r="G20" s="26"/>
      <c r="H20" s="9">
        <v>0.02395833333333333</v>
      </c>
    </row>
    <row r="21" spans="1:8" ht="21.75" customHeight="1">
      <c r="A21" s="15" t="s">
        <v>41</v>
      </c>
      <c r="B21" s="25"/>
      <c r="C21" s="26"/>
      <c r="D21" s="26"/>
      <c r="E21" s="26">
        <v>0.01577546296296296</v>
      </c>
      <c r="F21" s="26"/>
      <c r="G21" s="26"/>
      <c r="H21" s="9">
        <v>0.01579861111111111</v>
      </c>
    </row>
    <row r="22" spans="1:8" ht="21" customHeight="1">
      <c r="A22" s="15" t="s">
        <v>42</v>
      </c>
      <c r="B22" s="26"/>
      <c r="C22" s="26"/>
      <c r="D22" s="26">
        <v>0.022604166666666665</v>
      </c>
      <c r="E22" s="26"/>
      <c r="F22" s="26"/>
      <c r="G22" s="26"/>
      <c r="H22" s="9">
        <v>0.013541666666666667</v>
      </c>
    </row>
    <row r="23" spans="1:8" ht="15">
      <c r="A23" s="15" t="s">
        <v>43</v>
      </c>
      <c r="B23" s="44"/>
      <c r="C23" s="26"/>
      <c r="D23" s="26"/>
      <c r="E23" s="26"/>
      <c r="F23" s="26"/>
      <c r="G23" s="26"/>
      <c r="H23" s="9">
        <v>0.018055555555555557</v>
      </c>
    </row>
    <row r="24" spans="1:8" ht="18" customHeight="1">
      <c r="A24" s="15" t="s">
        <v>45</v>
      </c>
      <c r="B24" s="25"/>
      <c r="C24" s="26"/>
      <c r="D24" s="26">
        <v>0.02048611111111111</v>
      </c>
      <c r="E24" s="26"/>
      <c r="F24" s="26"/>
      <c r="G24" s="31"/>
      <c r="H24" s="9">
        <v>0.0125</v>
      </c>
    </row>
    <row r="25" spans="1:8" ht="23.25" customHeight="1">
      <c r="A25" s="15" t="s">
        <v>46</v>
      </c>
      <c r="B25" s="25"/>
      <c r="C25" s="26"/>
      <c r="D25" s="26">
        <v>0.024386574074074074</v>
      </c>
      <c r="E25" s="26">
        <v>0.014837962962962963</v>
      </c>
      <c r="F25" s="26"/>
      <c r="G25" s="26"/>
      <c r="H25" s="9">
        <v>0.014756944444444446</v>
      </c>
    </row>
    <row r="26" spans="1:8" ht="15">
      <c r="A26" s="15" t="s">
        <v>48</v>
      </c>
      <c r="B26" s="25"/>
      <c r="C26" s="26">
        <v>0.02883101851851852</v>
      </c>
      <c r="D26" s="26"/>
      <c r="F26" s="26"/>
      <c r="G26" s="26"/>
      <c r="H26" s="9">
        <v>0.013888888888888888</v>
      </c>
    </row>
    <row r="27" spans="1:8" ht="15">
      <c r="A27" s="15" t="s">
        <v>49</v>
      </c>
      <c r="B27" s="30"/>
      <c r="C27" s="26"/>
      <c r="D27" s="26"/>
      <c r="E27" s="26">
        <v>0.018287037037037036</v>
      </c>
      <c r="F27" s="26"/>
      <c r="G27" s="26"/>
      <c r="H27" s="9">
        <v>0.018229166666666668</v>
      </c>
    </row>
    <row r="28" spans="1:8" ht="15">
      <c r="A28" s="15" t="s">
        <v>50</v>
      </c>
      <c r="B28" s="26"/>
      <c r="C28" s="26"/>
      <c r="D28" s="26"/>
      <c r="E28" s="26">
        <v>0.014178240740740741</v>
      </c>
      <c r="F28" s="26"/>
      <c r="G28" s="26"/>
      <c r="H28" s="9">
        <v>0.01423611111111111</v>
      </c>
    </row>
    <row r="29" spans="1:8" ht="15">
      <c r="A29" s="15" t="s">
        <v>51</v>
      </c>
      <c r="B29" s="26"/>
      <c r="C29" s="26"/>
      <c r="D29" s="26"/>
      <c r="E29" s="26">
        <v>0.018055555555555557</v>
      </c>
      <c r="F29" s="26"/>
      <c r="G29" s="26"/>
      <c r="H29" s="9">
        <v>0.018055555555555557</v>
      </c>
    </row>
    <row r="30" spans="1:8" ht="15">
      <c r="A30" s="15" t="s">
        <v>52</v>
      </c>
      <c r="B30" s="25"/>
      <c r="C30" s="26"/>
      <c r="D30" s="26"/>
      <c r="E30" s="26"/>
      <c r="F30" s="26"/>
      <c r="G30" s="26"/>
      <c r="H30" s="9">
        <v>0.019791666666666666</v>
      </c>
    </row>
    <row r="31" spans="1:9" ht="15">
      <c r="A31" s="15" t="s">
        <v>53</v>
      </c>
      <c r="B31" s="26"/>
      <c r="C31" s="26"/>
      <c r="D31" s="26"/>
      <c r="E31" s="26">
        <v>0.014930555555555556</v>
      </c>
      <c r="F31" s="26"/>
      <c r="G31" s="26"/>
      <c r="H31" s="9">
        <v>0.015625</v>
      </c>
      <c r="I31" t="s">
        <v>54</v>
      </c>
    </row>
    <row r="32" spans="1:8" ht="15">
      <c r="A32" s="15" t="s">
        <v>55</v>
      </c>
      <c r="B32" s="26">
        <v>0.07291666666666667</v>
      </c>
      <c r="C32" s="26"/>
      <c r="D32" s="26"/>
      <c r="E32" s="26"/>
      <c r="F32" s="26"/>
      <c r="G32" s="26"/>
      <c r="H32" s="9">
        <v>0.015625</v>
      </c>
    </row>
    <row r="33" spans="1:8" ht="15">
      <c r="A33" s="15" t="s">
        <v>56</v>
      </c>
      <c r="B33" s="30"/>
      <c r="C33" s="26"/>
      <c r="D33" s="26">
        <v>0.0212962962962963</v>
      </c>
      <c r="E33" s="26"/>
      <c r="F33" s="26"/>
      <c r="G33" s="26"/>
      <c r="H33" s="9">
        <v>0.013020833333333334</v>
      </c>
    </row>
    <row r="34" spans="1:8" ht="15">
      <c r="A34" s="15" t="s">
        <v>57</v>
      </c>
      <c r="B34" s="25">
        <v>0.07190972222222222</v>
      </c>
      <c r="C34" s="26"/>
      <c r="D34" s="26"/>
      <c r="E34" s="26"/>
      <c r="F34" s="26"/>
      <c r="G34" s="26"/>
      <c r="H34" s="9">
        <v>0.01545138888888889</v>
      </c>
    </row>
    <row r="35" spans="1:8" ht="15">
      <c r="A35" s="15" t="s">
        <v>58</v>
      </c>
      <c r="B35" s="30"/>
      <c r="C35" s="26">
        <v>0.04027777777777778</v>
      </c>
      <c r="D35" s="26"/>
      <c r="E35" s="26"/>
      <c r="F35" s="26"/>
      <c r="G35" s="26"/>
      <c r="H35" s="9">
        <v>0.019270833333333334</v>
      </c>
    </row>
    <row r="36" spans="1:8" ht="15">
      <c r="A36" s="15"/>
      <c r="B36" s="25"/>
      <c r="C36" s="26"/>
      <c r="D36" s="26"/>
      <c r="E36" s="26"/>
      <c r="F36" s="26"/>
      <c r="G36" s="26"/>
      <c r="H36" s="9"/>
    </row>
    <row r="37" spans="1:8" ht="15">
      <c r="A37" s="15" t="s">
        <v>44</v>
      </c>
      <c r="B37" s="25"/>
      <c r="C37" s="26"/>
      <c r="D37" s="26">
        <v>0.033067129629629634</v>
      </c>
      <c r="E37" s="26"/>
      <c r="F37" s="26"/>
      <c r="G37" s="26"/>
      <c r="H37" s="9">
        <v>0.01996527777777778</v>
      </c>
    </row>
    <row r="38" spans="1:9" ht="15">
      <c r="A38" s="15" t="s">
        <v>60</v>
      </c>
      <c r="B38" s="25"/>
      <c r="C38" s="26"/>
      <c r="D38" s="26">
        <v>0.034722222222222224</v>
      </c>
      <c r="E38" s="26"/>
      <c r="F38" s="26">
        <v>0.04375</v>
      </c>
      <c r="G38" s="26"/>
      <c r="H38" s="9">
        <v>0.021006944444444443</v>
      </c>
      <c r="I38" s="52">
        <v>1.2638888888888888</v>
      </c>
    </row>
    <row r="39" spans="1:8" ht="15">
      <c r="A39" s="51" t="s">
        <v>61</v>
      </c>
      <c r="B39" s="30"/>
      <c r="C39" s="26"/>
      <c r="D39" s="26">
        <v>0.037523148148148146</v>
      </c>
      <c r="E39" s="26"/>
      <c r="F39" s="26">
        <v>0.044444444444444446</v>
      </c>
      <c r="G39" s="26"/>
      <c r="H39" s="9" t="s">
        <v>62</v>
      </c>
    </row>
    <row r="40" spans="1:8" ht="15">
      <c r="A40" s="15" t="s">
        <v>63</v>
      </c>
      <c r="B40" s="30"/>
      <c r="C40" s="26"/>
      <c r="D40" s="26">
        <v>0.023055555555555555</v>
      </c>
      <c r="E40" s="26"/>
      <c r="F40" s="26"/>
      <c r="G40" s="26"/>
      <c r="H40" s="9">
        <v>0.0140625</v>
      </c>
    </row>
    <row r="41" spans="1:8" ht="15">
      <c r="A41" s="15" t="s">
        <v>64</v>
      </c>
      <c r="B41" s="25"/>
      <c r="C41" s="26"/>
      <c r="D41" s="26"/>
      <c r="E41" s="26"/>
      <c r="F41" s="26"/>
      <c r="G41" s="26"/>
      <c r="H41" s="9">
        <v>0.016666666666666666</v>
      </c>
    </row>
    <row r="42" spans="1:8" ht="15">
      <c r="A42" s="15" t="s">
        <v>66</v>
      </c>
      <c r="B42" s="30"/>
      <c r="C42" s="26"/>
      <c r="D42" s="26">
        <v>0.025451388888888888</v>
      </c>
      <c r="E42" s="26"/>
      <c r="F42" s="26"/>
      <c r="G42" s="26"/>
      <c r="H42" s="9">
        <v>0.015277777777777777</v>
      </c>
    </row>
    <row r="43" spans="1:8" ht="15">
      <c r="A43" s="15" t="s">
        <v>59</v>
      </c>
      <c r="B43" s="30"/>
      <c r="C43" s="26"/>
      <c r="D43" s="26"/>
      <c r="E43" s="26"/>
      <c r="F43" s="26"/>
      <c r="G43" s="26"/>
      <c r="H43" s="9">
        <v>0.017361111111111112</v>
      </c>
    </row>
    <row r="44" spans="1:8" ht="15">
      <c r="A44" s="15" t="s">
        <v>67</v>
      </c>
      <c r="B44" s="30"/>
      <c r="C44" s="26"/>
      <c r="D44" s="26"/>
      <c r="E44" s="26">
        <v>0.013634259259259257</v>
      </c>
      <c r="F44" s="26"/>
      <c r="G44" s="26"/>
      <c r="H44" s="9">
        <v>0.013715277777777778</v>
      </c>
    </row>
    <row r="45" spans="1:8" ht="15">
      <c r="A45" s="15" t="s">
        <v>69</v>
      </c>
      <c r="B45" s="30"/>
      <c r="C45" s="26"/>
      <c r="D45" s="26">
        <v>1.229861111111111</v>
      </c>
      <c r="E45" s="26"/>
      <c r="F45" s="26"/>
      <c r="G45" s="26"/>
      <c r="H45" s="9">
        <v>0.0125</v>
      </c>
    </row>
    <row r="46" spans="1:8" ht="15">
      <c r="A46" s="15"/>
      <c r="B46" s="26"/>
      <c r="C46" s="26"/>
      <c r="D46" s="26"/>
      <c r="E46" s="26"/>
      <c r="F46" s="26"/>
      <c r="G46" s="26"/>
      <c r="H46" s="9"/>
    </row>
    <row r="47" spans="1:8" ht="15">
      <c r="A47" s="15"/>
      <c r="B47" s="26"/>
      <c r="C47" s="26"/>
      <c r="D47" s="26"/>
      <c r="E47" s="26"/>
      <c r="F47" s="26"/>
      <c r="G47" s="26"/>
      <c r="H47" s="9"/>
    </row>
    <row r="48" spans="1:8" ht="15">
      <c r="A48" s="15"/>
      <c r="B48" s="25"/>
      <c r="C48" s="26"/>
      <c r="D48" s="26"/>
      <c r="E48" s="26"/>
      <c r="F48" s="26"/>
      <c r="G48" s="26"/>
      <c r="H48" s="9"/>
    </row>
    <row r="49" spans="1:8" ht="15">
      <c r="A49" s="15"/>
      <c r="B49" s="25"/>
      <c r="C49" s="26"/>
      <c r="D49" s="26"/>
      <c r="E49" s="26"/>
      <c r="F49" s="26"/>
      <c r="G49" s="26"/>
      <c r="H49" s="9"/>
    </row>
    <row r="50" spans="1:8" ht="15">
      <c r="A50" s="15"/>
      <c r="B50" s="25"/>
      <c r="C50" s="26"/>
      <c r="D50" s="26"/>
      <c r="E50" s="26"/>
      <c r="F50" s="26"/>
      <c r="G50" s="26"/>
      <c r="H50" s="9"/>
    </row>
    <row r="51" spans="1:8" ht="15">
      <c r="A51" s="15"/>
      <c r="B51" s="30"/>
      <c r="C51" s="26"/>
      <c r="D51" s="26"/>
      <c r="E51" s="26"/>
      <c r="F51" s="26"/>
      <c r="G51" s="26"/>
      <c r="H51" s="9"/>
    </row>
    <row r="52" spans="1:8" ht="15">
      <c r="A52" s="15"/>
      <c r="B52" s="25"/>
      <c r="C52" s="26"/>
      <c r="D52" s="26"/>
      <c r="E52" s="26"/>
      <c r="F52" s="26"/>
      <c r="G52" s="26"/>
      <c r="H52" s="9"/>
    </row>
    <row r="53" spans="1:8" ht="15">
      <c r="A53" s="15"/>
      <c r="B53" s="25"/>
      <c r="C53" s="26"/>
      <c r="D53" s="26"/>
      <c r="E53" s="26"/>
      <c r="F53" s="26"/>
      <c r="G53" s="26"/>
      <c r="H53" s="9"/>
    </row>
    <row r="54" spans="1:8" ht="15">
      <c r="A54" s="15"/>
      <c r="B54" s="25"/>
      <c r="C54" s="26"/>
      <c r="D54" s="26"/>
      <c r="E54" s="26"/>
      <c r="F54" s="26"/>
      <c r="G54" s="26"/>
      <c r="H54" s="9"/>
    </row>
    <row r="55" spans="1:8" ht="15">
      <c r="A55" s="15"/>
      <c r="B55" s="26"/>
      <c r="C55" s="26"/>
      <c r="D55" s="26"/>
      <c r="E55" s="26"/>
      <c r="F55" s="26"/>
      <c r="G55" s="26"/>
      <c r="H55" s="9"/>
    </row>
    <row r="56" spans="1:8" ht="15">
      <c r="A56" s="15"/>
      <c r="B56" s="26"/>
      <c r="C56" s="26"/>
      <c r="D56" s="26"/>
      <c r="E56" s="26"/>
      <c r="F56" s="26"/>
      <c r="G56" s="26"/>
      <c r="H56" s="9"/>
    </row>
    <row r="57" spans="1:8" ht="15">
      <c r="A57" s="15"/>
      <c r="B57" s="25"/>
      <c r="C57" s="26"/>
      <c r="D57" s="26"/>
      <c r="E57" s="26"/>
      <c r="F57" s="26"/>
      <c r="G57" s="26"/>
      <c r="H57" s="9"/>
    </row>
    <row r="58" spans="1:8" ht="15">
      <c r="A58" s="15"/>
      <c r="B58" s="25"/>
      <c r="C58" s="26"/>
      <c r="D58" s="26"/>
      <c r="E58" s="26"/>
      <c r="F58" s="26"/>
      <c r="G58" s="26"/>
      <c r="H58" s="9"/>
    </row>
    <row r="59" spans="1:8" ht="15">
      <c r="A59" s="15"/>
      <c r="B59" s="25"/>
      <c r="C59" s="26"/>
      <c r="D59" s="26"/>
      <c r="E59" s="26"/>
      <c r="F59" s="26"/>
      <c r="G59" s="26"/>
      <c r="H59" s="9"/>
    </row>
    <row r="60" spans="1:8" ht="15">
      <c r="A60" s="15"/>
      <c r="B60" s="25"/>
      <c r="C60" s="26"/>
      <c r="D60" s="26"/>
      <c r="E60" s="26"/>
      <c r="F60" s="26"/>
      <c r="G60" s="26"/>
      <c r="H60" s="9"/>
    </row>
    <row r="61" spans="1:8" ht="15">
      <c r="A61" s="15"/>
      <c r="B61" s="25"/>
      <c r="C61" s="26"/>
      <c r="D61" s="26"/>
      <c r="E61" s="26"/>
      <c r="F61" s="26"/>
      <c r="G61" s="26"/>
      <c r="H61" s="9"/>
    </row>
    <row r="62" spans="1:8" ht="15">
      <c r="A62" s="15"/>
      <c r="B62" s="25"/>
      <c r="C62" s="26"/>
      <c r="D62" s="26"/>
      <c r="E62" s="26"/>
      <c r="F62" s="26"/>
      <c r="G62" s="26"/>
      <c r="H62" s="9"/>
    </row>
    <row r="63" spans="1:8" ht="15">
      <c r="A63" s="15"/>
      <c r="B63" s="25"/>
      <c r="C63" s="26"/>
      <c r="D63" s="26"/>
      <c r="E63" s="26"/>
      <c r="F63" s="26"/>
      <c r="G63" s="26"/>
      <c r="H63" s="9"/>
    </row>
    <row r="64" spans="1:8" ht="15">
      <c r="A64" s="15"/>
      <c r="B64" s="25"/>
      <c r="C64" s="26"/>
      <c r="D64" s="26"/>
      <c r="E64" s="26"/>
      <c r="F64" s="26"/>
      <c r="G64" s="26"/>
      <c r="H64" s="9"/>
    </row>
    <row r="65" spans="1:8" ht="15">
      <c r="A65" s="15"/>
      <c r="B65" s="25"/>
      <c r="C65" s="26"/>
      <c r="D65" s="26"/>
      <c r="E65" s="26"/>
      <c r="F65" s="26"/>
      <c r="G65" s="26"/>
      <c r="H65" s="9"/>
    </row>
    <row r="66" spans="1:8" ht="15">
      <c r="A66" s="15"/>
      <c r="B66" s="30"/>
      <c r="C66" s="26"/>
      <c r="D66" s="26"/>
      <c r="E66" s="26"/>
      <c r="F66" s="26"/>
      <c r="G66" s="26"/>
      <c r="H66" s="9"/>
    </row>
    <row r="67" spans="1:8" ht="15">
      <c r="A67" s="15"/>
      <c r="B67" s="26"/>
      <c r="C67" s="26"/>
      <c r="D67" s="26"/>
      <c r="E67" s="26"/>
      <c r="F67" s="26"/>
      <c r="G67" s="26"/>
      <c r="H67" s="9"/>
    </row>
    <row r="68" spans="1:8" ht="15">
      <c r="A68" s="15"/>
      <c r="B68" s="25"/>
      <c r="C68" s="26"/>
      <c r="D68" s="26"/>
      <c r="E68" s="26"/>
      <c r="F68" s="26"/>
      <c r="G68" s="26"/>
      <c r="H68" s="9"/>
    </row>
    <row r="69" spans="1:8" ht="15">
      <c r="A69" s="15"/>
      <c r="B69" s="25"/>
      <c r="C69" s="26"/>
      <c r="D69" s="26"/>
      <c r="E69" s="26"/>
      <c r="F69" s="26"/>
      <c r="G69" s="26"/>
      <c r="H69" s="9"/>
    </row>
    <row r="70" spans="1:8" ht="15">
      <c r="A70" s="15"/>
      <c r="B70" s="25"/>
      <c r="C70" s="26"/>
      <c r="D70" s="26"/>
      <c r="E70" s="26"/>
      <c r="F70" s="26"/>
      <c r="G70" s="26"/>
      <c r="H70" s="9"/>
    </row>
    <row r="71" spans="1:8" ht="15">
      <c r="A71" s="15"/>
      <c r="B71" s="25"/>
      <c r="C71" s="26"/>
      <c r="D71" s="26"/>
      <c r="E71" s="26"/>
      <c r="F71" s="26"/>
      <c r="G71" s="26"/>
      <c r="H71" s="9"/>
    </row>
    <row r="72" spans="1:8" ht="15">
      <c r="A72" s="15"/>
      <c r="B72" s="26"/>
      <c r="C72" s="26"/>
      <c r="D72" s="26"/>
      <c r="E72" s="26"/>
      <c r="F72" s="26"/>
      <c r="G72" s="26"/>
      <c r="H72" s="9"/>
    </row>
    <row r="73" spans="1:8" ht="15">
      <c r="A73" s="15"/>
      <c r="B73" s="30"/>
      <c r="C73" s="26"/>
      <c r="D73" s="26"/>
      <c r="E73" s="26"/>
      <c r="F73" s="26"/>
      <c r="G73" s="26"/>
      <c r="H73" s="9"/>
    </row>
    <row r="74" spans="1:8" ht="15">
      <c r="A74" s="17"/>
      <c r="B74" s="25"/>
      <c r="C74" s="26"/>
      <c r="D74" s="26"/>
      <c r="E74" s="26"/>
      <c r="F74" s="26"/>
      <c r="G74" s="26"/>
      <c r="H74" s="9"/>
    </row>
    <row r="75" spans="1:8" ht="15">
      <c r="A75" s="15"/>
      <c r="B75" s="25"/>
      <c r="C75" s="26"/>
      <c r="D75" s="26"/>
      <c r="E75" s="26"/>
      <c r="F75" s="26"/>
      <c r="G75" s="26"/>
      <c r="H75" s="9"/>
    </row>
    <row r="76" spans="1:8" ht="15">
      <c r="A76" s="15"/>
      <c r="B76" s="25"/>
      <c r="C76" s="26"/>
      <c r="D76" s="26"/>
      <c r="E76" s="26"/>
      <c r="F76" s="26"/>
      <c r="G76" s="26"/>
      <c r="H76" s="9"/>
    </row>
    <row r="77" spans="1:8" ht="15">
      <c r="A77" s="15"/>
      <c r="B77" s="30"/>
      <c r="C77" s="26"/>
      <c r="D77" s="26"/>
      <c r="E77" s="26"/>
      <c r="F77" s="26"/>
      <c r="G77" s="26"/>
      <c r="H77" s="9"/>
    </row>
    <row r="78" spans="1:8" ht="12.75">
      <c r="A78" s="15"/>
      <c r="B78" s="25"/>
      <c r="C78" s="26"/>
      <c r="D78" s="26"/>
      <c r="E78" s="26"/>
      <c r="F78" s="26"/>
      <c r="G78" s="26"/>
      <c r="H78" s="8"/>
    </row>
    <row r="79" spans="1:8" ht="12.75">
      <c r="A79" s="15"/>
      <c r="B79" s="16"/>
      <c r="C79" s="8"/>
      <c r="D79" s="8"/>
      <c r="E79" s="12"/>
      <c r="F79" s="12"/>
      <c r="G79" s="8"/>
      <c r="H79" s="8"/>
    </row>
    <row r="80" spans="1:8" ht="12.75">
      <c r="A80" s="18"/>
      <c r="B80" s="11"/>
      <c r="C80" s="8"/>
      <c r="D80" s="8"/>
      <c r="E80" s="12"/>
      <c r="F80" s="12"/>
      <c r="G80" s="8"/>
      <c r="H80" s="8"/>
    </row>
    <row r="81" spans="1:8" ht="12.75">
      <c r="A81" s="15"/>
      <c r="B81" s="11"/>
      <c r="C81" s="8"/>
      <c r="D81" s="8"/>
      <c r="E81" s="12"/>
      <c r="F81" s="12"/>
      <c r="G81" s="8"/>
      <c r="H81" s="8"/>
    </row>
    <row r="82" spans="1:8" ht="12.75">
      <c r="A82" s="15"/>
      <c r="B82" s="7"/>
      <c r="C82" s="8"/>
      <c r="D82" s="8"/>
      <c r="E82" s="12"/>
      <c r="F82" s="12"/>
      <c r="G82" s="8"/>
      <c r="H82" s="8"/>
    </row>
    <row r="83" spans="1:8" ht="12.75">
      <c r="A83" s="15"/>
      <c r="B83" s="7"/>
      <c r="C83" s="8"/>
      <c r="D83" s="8"/>
      <c r="E83" s="12"/>
      <c r="F83" s="12"/>
      <c r="G83" s="8"/>
      <c r="H83" s="8"/>
    </row>
    <row r="84" spans="1:8" ht="12.75">
      <c r="A84" s="15"/>
      <c r="B84" s="7"/>
      <c r="C84" s="8"/>
      <c r="D84" s="8"/>
      <c r="E84" s="12"/>
      <c r="F84" s="12"/>
      <c r="G84" s="8"/>
      <c r="H84" s="8"/>
    </row>
    <row r="85" spans="1:8" ht="12.75">
      <c r="A85" s="15"/>
      <c r="B85" s="7"/>
      <c r="C85" s="8"/>
      <c r="D85" s="8"/>
      <c r="E85" s="12"/>
      <c r="F85" s="12"/>
      <c r="G85" s="8"/>
      <c r="H85" s="8"/>
    </row>
    <row r="86" spans="1:8" ht="12.75">
      <c r="A86" s="15"/>
      <c r="B86" s="11"/>
      <c r="C86" s="8"/>
      <c r="D86" s="8"/>
      <c r="E86" s="12"/>
      <c r="F86" s="12"/>
      <c r="G86" s="8"/>
      <c r="H86" s="8"/>
    </row>
    <row r="87" spans="1:8" ht="12.75">
      <c r="A87" s="15"/>
      <c r="B87" s="11"/>
      <c r="C87" s="8"/>
      <c r="D87" s="8"/>
      <c r="E87" s="12"/>
      <c r="F87" s="12"/>
      <c r="G87" s="8"/>
      <c r="H87" s="8"/>
    </row>
    <row r="88" spans="1:8" ht="12.75">
      <c r="A88" s="15"/>
      <c r="B88" s="16"/>
      <c r="C88" s="8"/>
      <c r="D88" s="8"/>
      <c r="E88" s="12"/>
      <c r="F88" s="12"/>
      <c r="G88" s="8"/>
      <c r="H88" s="8"/>
    </row>
    <row r="89" spans="1:8" ht="12.75">
      <c r="A89" s="15"/>
      <c r="B89" s="7"/>
      <c r="C89" s="8"/>
      <c r="D89" s="8"/>
      <c r="E89" s="12"/>
      <c r="F89" s="12"/>
      <c r="G89" s="8"/>
      <c r="H89" s="8"/>
    </row>
    <row r="90" spans="1:8" ht="12.75">
      <c r="A90" s="15"/>
      <c r="B90" s="16"/>
      <c r="C90" s="8"/>
      <c r="D90" s="8"/>
      <c r="E90" s="12"/>
      <c r="F90" s="12"/>
      <c r="G90" s="8"/>
      <c r="H90" s="8"/>
    </row>
    <row r="91" spans="1:8" ht="12.75">
      <c r="A91" s="15"/>
      <c r="B91" s="7"/>
      <c r="C91" s="8"/>
      <c r="D91" s="8"/>
      <c r="E91" s="12"/>
      <c r="F91" s="12"/>
      <c r="G91" s="8"/>
      <c r="H91" s="8"/>
    </row>
    <row r="92" spans="1:8" ht="12.75">
      <c r="A92" s="15"/>
      <c r="B92" s="7"/>
      <c r="C92" s="8"/>
      <c r="D92" s="8"/>
      <c r="E92" s="12"/>
      <c r="F92" s="12"/>
      <c r="G92" s="8"/>
      <c r="H92" s="8"/>
    </row>
    <row r="93" spans="1:8" ht="12.75">
      <c r="A93" s="15"/>
      <c r="B93" s="7"/>
      <c r="C93" s="8"/>
      <c r="D93" s="8"/>
      <c r="E93" s="12"/>
      <c r="F93" s="12"/>
      <c r="G93" s="8"/>
      <c r="H93" s="8"/>
    </row>
    <row r="94" spans="1:8" ht="12.75">
      <c r="A94" s="15"/>
      <c r="B94" s="11"/>
      <c r="C94" s="8"/>
      <c r="D94" s="8"/>
      <c r="E94" s="12"/>
      <c r="F94" s="12"/>
      <c r="G94" s="8"/>
      <c r="H94" s="8"/>
    </row>
    <row r="95" spans="1:8" ht="12.75">
      <c r="A95" s="15"/>
      <c r="B95" s="11"/>
      <c r="C95" s="8"/>
      <c r="D95" s="8"/>
      <c r="E95" s="12"/>
      <c r="F95" s="12"/>
      <c r="G95" s="8"/>
      <c r="H95" s="8"/>
    </row>
    <row r="96" spans="1:8" ht="12.75">
      <c r="A96" s="15"/>
      <c r="B96" s="16"/>
      <c r="C96" s="8"/>
      <c r="D96" s="8"/>
      <c r="E96" s="12"/>
      <c r="F96" s="12"/>
      <c r="G96" s="8"/>
      <c r="H96" s="8"/>
    </row>
    <row r="97" spans="1:8" ht="12.75">
      <c r="A97" s="15"/>
      <c r="B97" s="7"/>
      <c r="C97" s="8"/>
      <c r="D97" s="8"/>
      <c r="E97" s="12"/>
      <c r="F97" s="12"/>
      <c r="G97" s="8"/>
      <c r="H97" s="8"/>
    </row>
    <row r="98" spans="1:8" ht="12.75">
      <c r="A98" s="15"/>
      <c r="B98" s="7"/>
      <c r="C98" s="8"/>
      <c r="D98" s="8"/>
      <c r="E98" s="12"/>
      <c r="F98" s="12"/>
      <c r="G98" s="8"/>
      <c r="H98" s="8"/>
    </row>
    <row r="99" spans="1:8" ht="12.75">
      <c r="A99" s="15"/>
      <c r="B99" s="11"/>
      <c r="C99" s="8"/>
      <c r="D99" s="8"/>
      <c r="E99" s="12"/>
      <c r="F99" s="12"/>
      <c r="G99" s="8"/>
      <c r="H99" s="8"/>
    </row>
    <row r="100" spans="1:8" ht="12.75">
      <c r="A100" s="15"/>
      <c r="B100" s="7"/>
      <c r="C100" s="8"/>
      <c r="D100" s="8"/>
      <c r="E100" s="12"/>
      <c r="F100" s="12"/>
      <c r="G100" s="8"/>
      <c r="H100" s="8"/>
    </row>
    <row r="101" spans="1:8" ht="12.75">
      <c r="A101" s="15"/>
      <c r="B101" s="11"/>
      <c r="C101" s="8"/>
      <c r="D101" s="8"/>
      <c r="E101" s="12"/>
      <c r="F101" s="12"/>
      <c r="G101" s="8"/>
      <c r="H101" s="8"/>
    </row>
    <row r="102" spans="1:8" ht="12.75">
      <c r="A102" s="15"/>
      <c r="B102" s="7"/>
      <c r="C102" s="8"/>
      <c r="D102" s="8"/>
      <c r="E102" s="12"/>
      <c r="F102" s="12"/>
      <c r="G102" s="8"/>
      <c r="H102" s="8"/>
    </row>
    <row r="103" spans="1:8" ht="12.75">
      <c r="A103" s="15"/>
      <c r="B103" s="11"/>
      <c r="C103" s="8"/>
      <c r="D103" s="8"/>
      <c r="E103" s="12"/>
      <c r="F103" s="12"/>
      <c r="G103" s="8"/>
      <c r="H103" s="8"/>
    </row>
    <row r="104" spans="1:8" ht="12.75">
      <c r="A104" s="15"/>
      <c r="B104" s="7"/>
      <c r="C104" s="8"/>
      <c r="D104" s="8"/>
      <c r="E104" s="12"/>
      <c r="F104" s="12"/>
      <c r="G104" s="8"/>
      <c r="H104" s="8"/>
    </row>
    <row r="105" spans="1:8" ht="12.75">
      <c r="A105" s="15"/>
      <c r="B105" s="7"/>
      <c r="C105" s="8"/>
      <c r="D105" s="8"/>
      <c r="E105" s="12"/>
      <c r="F105" s="12"/>
      <c r="G105" s="8"/>
      <c r="H105" s="8"/>
    </row>
    <row r="106" spans="1:8" ht="12.75">
      <c r="A106" s="15"/>
      <c r="B106" s="7"/>
      <c r="C106" s="8"/>
      <c r="D106" s="8"/>
      <c r="E106" s="12"/>
      <c r="F106" s="12"/>
      <c r="G106" s="8"/>
      <c r="H106" s="8"/>
    </row>
    <row r="107" spans="1:8" ht="12.75">
      <c r="A107" s="15"/>
      <c r="B107" s="11"/>
      <c r="C107" s="8"/>
      <c r="D107" s="8"/>
      <c r="E107" s="12"/>
      <c r="F107" s="12"/>
      <c r="G107" s="8"/>
      <c r="H107" s="8"/>
    </row>
    <row r="108" spans="1:8" ht="12.75">
      <c r="A108" s="15"/>
      <c r="B108" s="7"/>
      <c r="C108" s="8"/>
      <c r="D108" s="8"/>
      <c r="E108" s="12"/>
      <c r="F108" s="12"/>
      <c r="G108" s="8"/>
      <c r="H108" s="8"/>
    </row>
    <row r="109" spans="1:8" ht="12.75">
      <c r="A109" s="15"/>
      <c r="B109" s="11"/>
      <c r="C109" s="8"/>
      <c r="D109" s="8"/>
      <c r="E109" s="12"/>
      <c r="F109" s="12"/>
      <c r="G109" s="8"/>
      <c r="H109" s="8"/>
    </row>
    <row r="110" spans="1:8" ht="12.75">
      <c r="A110" s="15"/>
      <c r="B110" s="7"/>
      <c r="C110" s="8"/>
      <c r="D110" s="8"/>
      <c r="E110" s="12"/>
      <c r="F110" s="12"/>
      <c r="G110" s="8"/>
      <c r="H110" s="8"/>
    </row>
    <row r="111" spans="1:8" ht="12.75">
      <c r="A111" s="15"/>
      <c r="B111" s="7"/>
      <c r="C111" s="8"/>
      <c r="D111" s="8"/>
      <c r="E111" s="12"/>
      <c r="F111" s="12"/>
      <c r="G111" s="8"/>
      <c r="H111" s="8"/>
    </row>
    <row r="112" spans="1:8" ht="12.75">
      <c r="A112" s="15"/>
      <c r="B112" s="11"/>
      <c r="C112" s="8"/>
      <c r="D112" s="8"/>
      <c r="E112" s="12"/>
      <c r="F112" s="12"/>
      <c r="G112" s="8"/>
      <c r="H112" s="8"/>
    </row>
    <row r="113" spans="1:8" ht="12.75">
      <c r="A113" s="15"/>
      <c r="B113" s="7"/>
      <c r="C113" s="8"/>
      <c r="D113" s="8"/>
      <c r="E113" s="12"/>
      <c r="F113" s="12"/>
      <c r="G113" s="8"/>
      <c r="H113" s="8"/>
    </row>
    <row r="114" spans="1:8" ht="12.75">
      <c r="A114" s="15"/>
      <c r="B114" s="11"/>
      <c r="C114" s="8"/>
      <c r="D114" s="8"/>
      <c r="E114" s="12"/>
      <c r="F114" s="12"/>
      <c r="G114" s="8"/>
      <c r="H114" s="8"/>
    </row>
    <row r="115" spans="1:8" ht="12.75">
      <c r="A115" s="15"/>
      <c r="B115" s="7"/>
      <c r="C115" s="8"/>
      <c r="D115" s="8"/>
      <c r="E115" s="12"/>
      <c r="F115" s="12"/>
      <c r="G115" s="8"/>
      <c r="H115" s="8"/>
    </row>
    <row r="116" spans="1:8" ht="12.75">
      <c r="A116" s="15"/>
      <c r="B116" s="7"/>
      <c r="C116" s="8"/>
      <c r="D116" s="8"/>
      <c r="E116" s="12"/>
      <c r="F116" s="12"/>
      <c r="G116" s="8"/>
      <c r="H116" s="8"/>
    </row>
    <row r="117" spans="1:8" ht="12.75">
      <c r="A117" s="15"/>
      <c r="B117" s="7"/>
      <c r="C117" s="8"/>
      <c r="D117" s="8"/>
      <c r="E117" s="12"/>
      <c r="F117" s="12"/>
      <c r="G117" s="8"/>
      <c r="H117" s="8"/>
    </row>
    <row r="118" spans="1:8" ht="12.75">
      <c r="A118" s="15"/>
      <c r="B118" s="16"/>
      <c r="C118" s="8"/>
      <c r="D118" s="8"/>
      <c r="E118" s="12"/>
      <c r="F118" s="12"/>
      <c r="G118" s="8"/>
      <c r="H118" s="8"/>
    </row>
    <row r="119" spans="1:8" ht="12.75">
      <c r="A119" s="15"/>
      <c r="B119" s="16"/>
      <c r="C119" s="8"/>
      <c r="D119" s="8"/>
      <c r="E119" s="12"/>
      <c r="F119" s="12"/>
      <c r="G119" s="8"/>
      <c r="H119" s="8"/>
    </row>
    <row r="120" spans="1:8" ht="12.75">
      <c r="A120" s="15"/>
      <c r="B120" s="16"/>
      <c r="C120" s="8"/>
      <c r="D120" s="8"/>
      <c r="E120" s="12"/>
      <c r="F120" s="12"/>
      <c r="G120" s="8"/>
      <c r="H120" s="8"/>
    </row>
    <row r="121" spans="1:8" ht="12.75">
      <c r="A121" s="15"/>
      <c r="B121" s="11"/>
      <c r="C121" s="8"/>
      <c r="D121" s="8"/>
      <c r="E121" s="12"/>
      <c r="F121" s="12"/>
      <c r="G121" s="8"/>
      <c r="H121" s="8"/>
    </row>
    <row r="122" spans="1:8" ht="12.75">
      <c r="A122" s="15"/>
      <c r="B122" s="7"/>
      <c r="C122" s="8"/>
      <c r="D122" s="8"/>
      <c r="E122" s="12"/>
      <c r="F122" s="12"/>
      <c r="G122" s="8"/>
      <c r="H122" s="8"/>
    </row>
    <row r="123" spans="1:8" ht="12.75">
      <c r="A123" s="15"/>
      <c r="B123" s="7"/>
      <c r="C123" s="8"/>
      <c r="D123" s="8"/>
      <c r="E123" s="12"/>
      <c r="F123" s="12"/>
      <c r="G123" s="8"/>
      <c r="H123" s="8"/>
    </row>
    <row r="124" spans="1:8" ht="12.75">
      <c r="A124" s="15"/>
      <c r="B124" s="11"/>
      <c r="C124" s="8"/>
      <c r="D124" s="8"/>
      <c r="E124" s="12"/>
      <c r="F124" s="12"/>
      <c r="G124" s="8"/>
      <c r="H124" s="8"/>
    </row>
    <row r="125" spans="1:8" ht="12.75">
      <c r="A125" s="15"/>
      <c r="B125" s="7"/>
      <c r="C125" s="8"/>
      <c r="D125" s="8"/>
      <c r="E125" s="12"/>
      <c r="F125" s="12"/>
      <c r="G125" s="8"/>
      <c r="H125" s="8"/>
    </row>
    <row r="126" spans="1:8" ht="12.75">
      <c r="A126" s="15"/>
      <c r="B126" s="7"/>
      <c r="C126" s="8"/>
      <c r="D126" s="8"/>
      <c r="E126" s="12"/>
      <c r="F126" s="12"/>
      <c r="G126" s="8"/>
      <c r="H126" s="8"/>
    </row>
    <row r="127" spans="1:8" ht="12.75">
      <c r="A127" s="15"/>
      <c r="B127" s="7"/>
      <c r="C127" s="8"/>
      <c r="D127" s="8"/>
      <c r="E127" s="12"/>
      <c r="F127" s="12"/>
      <c r="G127" s="8"/>
      <c r="H127" s="8"/>
    </row>
    <row r="128" spans="1:8" ht="12.75">
      <c r="A128" s="15"/>
      <c r="B128" s="7"/>
      <c r="C128" s="8"/>
      <c r="D128" s="8"/>
      <c r="E128" s="12"/>
      <c r="F128" s="12"/>
      <c r="G128" s="8"/>
      <c r="H128" s="8"/>
    </row>
    <row r="129" spans="1:8" ht="12.75">
      <c r="A129" s="15"/>
      <c r="B129" s="7"/>
      <c r="C129" s="8"/>
      <c r="D129" s="8"/>
      <c r="E129" s="12"/>
      <c r="F129" s="12"/>
      <c r="G129" s="8"/>
      <c r="H129" s="8"/>
    </row>
    <row r="130" spans="1:8" ht="12.75">
      <c r="A130" s="15"/>
      <c r="B130" s="11"/>
      <c r="C130" s="8"/>
      <c r="D130" s="8"/>
      <c r="E130" s="12"/>
      <c r="F130" s="12"/>
      <c r="G130" s="8"/>
      <c r="H130" s="8"/>
    </row>
    <row r="131" spans="1:8" ht="12.75">
      <c r="A131" s="15"/>
      <c r="B131" s="11"/>
      <c r="C131" s="8"/>
      <c r="D131" s="8"/>
      <c r="E131" s="8"/>
      <c r="F131" s="8"/>
      <c r="G131" s="8"/>
      <c r="H131" s="8"/>
    </row>
    <row r="132" spans="1:8" ht="12.75">
      <c r="A132" s="15"/>
      <c r="B132" s="16"/>
      <c r="C132" s="8"/>
      <c r="D132" s="8"/>
      <c r="E132" s="8"/>
      <c r="F132" s="8"/>
      <c r="G132" s="8"/>
      <c r="H132" s="8"/>
    </row>
    <row r="133" spans="1:8" ht="12.75">
      <c r="A133" s="15"/>
      <c r="B133" s="11"/>
      <c r="C133" s="8"/>
      <c r="D133" s="8"/>
      <c r="E133" s="8"/>
      <c r="F133" s="8"/>
      <c r="G133" s="8"/>
      <c r="H133" s="8"/>
    </row>
    <row r="134" spans="1:8" ht="12.75">
      <c r="A134" s="15"/>
      <c r="B134" s="7"/>
      <c r="C134" s="8"/>
      <c r="D134" s="8"/>
      <c r="E134" s="8"/>
      <c r="F134" s="8"/>
      <c r="G134" s="8"/>
      <c r="H134" s="8"/>
    </row>
    <row r="135" spans="1:8" ht="12.75">
      <c r="A135" s="15"/>
      <c r="B135" s="7"/>
      <c r="C135" s="8"/>
      <c r="D135" s="8"/>
      <c r="E135" s="8"/>
      <c r="F135" s="8"/>
      <c r="G135" s="8"/>
      <c r="H135" s="8"/>
    </row>
    <row r="136" spans="1:8" ht="12.75">
      <c r="A136" s="15"/>
      <c r="B136" s="16"/>
      <c r="C136" s="8"/>
      <c r="D136" s="8"/>
      <c r="E136" s="8"/>
      <c r="F136" s="8"/>
      <c r="G136" s="8"/>
      <c r="H136" s="8"/>
    </row>
    <row r="137" spans="1:8" ht="12.75">
      <c r="A137" s="17"/>
      <c r="B137" s="7"/>
      <c r="C137" s="8"/>
      <c r="D137" s="8"/>
      <c r="E137" s="8"/>
      <c r="F137" s="8"/>
      <c r="G137" s="8"/>
      <c r="H137" s="8"/>
    </row>
    <row r="138" spans="1:8" ht="12.75">
      <c r="A138" s="15"/>
      <c r="B138" s="11"/>
      <c r="C138" s="8"/>
      <c r="D138" s="8"/>
      <c r="E138" s="8"/>
      <c r="F138" s="8"/>
      <c r="G138" s="8"/>
      <c r="H138" s="8"/>
    </row>
    <row r="139" spans="1:8" ht="12.75">
      <c r="A139" s="15"/>
      <c r="B139" s="11"/>
      <c r="C139" s="8"/>
      <c r="D139" s="8"/>
      <c r="E139" s="8"/>
      <c r="F139" s="8"/>
      <c r="G139" s="8"/>
      <c r="H139" s="8"/>
    </row>
    <row r="140" spans="1:8" ht="12.75">
      <c r="A140" s="15"/>
      <c r="B140" s="16"/>
      <c r="C140" s="8"/>
      <c r="D140" s="8"/>
      <c r="E140" s="8"/>
      <c r="F140" s="8"/>
      <c r="G140" s="8"/>
      <c r="H140" s="8"/>
    </row>
    <row r="141" spans="1:8" ht="12.75">
      <c r="A141" s="15"/>
      <c r="B141" s="11"/>
      <c r="C141" s="8"/>
      <c r="D141" s="8"/>
      <c r="E141" s="8"/>
      <c r="F141" s="8"/>
      <c r="G141" s="8"/>
      <c r="H141" s="8"/>
    </row>
    <row r="142" spans="1:8" ht="12.75">
      <c r="A142" s="15"/>
      <c r="B142" s="11"/>
      <c r="C142" s="8"/>
      <c r="D142" s="8"/>
      <c r="E142" s="8"/>
      <c r="F142" s="8"/>
      <c r="G142" s="8"/>
      <c r="H142" s="8"/>
    </row>
    <row r="143" spans="1:8" ht="12.75">
      <c r="A143" s="15"/>
      <c r="B143" s="7"/>
      <c r="C143" s="8"/>
      <c r="D143" s="8"/>
      <c r="E143" s="8"/>
      <c r="F143" s="8"/>
      <c r="G143" s="8"/>
      <c r="H143" s="8"/>
    </row>
    <row r="144" spans="1:8" ht="12.75">
      <c r="A144" s="15"/>
      <c r="B144" s="11"/>
      <c r="C144" s="8"/>
      <c r="D144" s="8"/>
      <c r="E144" s="8"/>
      <c r="F144" s="8"/>
      <c r="G144" s="8"/>
      <c r="H144" s="8"/>
    </row>
    <row r="145" spans="1:8" ht="12.75">
      <c r="A145" s="15"/>
      <c r="B145" s="11"/>
      <c r="C145" s="8"/>
      <c r="D145" s="8"/>
      <c r="E145" s="8"/>
      <c r="F145" s="8"/>
      <c r="G145" s="8"/>
      <c r="H145" s="8"/>
    </row>
    <row r="146" spans="1:8" ht="12.75">
      <c r="A146" s="15"/>
      <c r="B146" s="11"/>
      <c r="C146" s="8"/>
      <c r="D146" s="8"/>
      <c r="E146" s="8"/>
      <c r="F146" s="8"/>
      <c r="G146" s="8"/>
      <c r="H146" s="8"/>
    </row>
    <row r="147" spans="1:8" ht="12.75">
      <c r="A147" s="15"/>
      <c r="B147" s="16"/>
      <c r="C147" s="8"/>
      <c r="D147" s="8"/>
      <c r="E147" s="8"/>
      <c r="F147" s="8"/>
      <c r="G147" s="8"/>
      <c r="H147" s="8"/>
    </row>
    <row r="148" spans="1:8" ht="12.75">
      <c r="A148" s="15"/>
      <c r="B148" s="11"/>
      <c r="C148" s="8"/>
      <c r="D148" s="8"/>
      <c r="E148" s="8"/>
      <c r="F148" s="8"/>
      <c r="G148" s="8"/>
      <c r="H148" s="8"/>
    </row>
    <row r="149" spans="1:8" ht="12.75">
      <c r="A149" s="15"/>
      <c r="B149" s="7"/>
      <c r="C149" s="8"/>
      <c r="D149" s="8"/>
      <c r="E149" s="8"/>
      <c r="F149" s="8"/>
      <c r="G149" s="8"/>
      <c r="H149" s="8"/>
    </row>
    <row r="150" spans="1:8" ht="12.75">
      <c r="A150" s="15"/>
      <c r="B150" s="7"/>
      <c r="C150" s="8"/>
      <c r="D150" s="8"/>
      <c r="E150" s="8"/>
      <c r="F150" s="8"/>
      <c r="G150" s="8"/>
      <c r="H150" s="8"/>
    </row>
    <row r="151" spans="1:8" ht="12.75">
      <c r="A151" s="15"/>
      <c r="B151" s="7"/>
      <c r="C151" s="8"/>
      <c r="D151" s="8"/>
      <c r="E151" s="8"/>
      <c r="F151" s="8"/>
      <c r="G151" s="8"/>
      <c r="H151" s="8"/>
    </row>
    <row r="152" spans="1:8" ht="12.75">
      <c r="A152" s="15"/>
      <c r="B152" s="11"/>
      <c r="C152" s="8"/>
      <c r="D152" s="8"/>
      <c r="E152" s="8"/>
      <c r="F152" s="8"/>
      <c r="G152" s="8"/>
      <c r="H152" s="8"/>
    </row>
    <row r="153" spans="1:8" ht="12.75">
      <c r="A153" s="15"/>
      <c r="B153" s="11"/>
      <c r="C153" s="8"/>
      <c r="D153" s="8"/>
      <c r="E153" s="8"/>
      <c r="F153" s="8"/>
      <c r="G153" s="8"/>
      <c r="H153" s="8"/>
    </row>
    <row r="154" spans="1:8" ht="12.75">
      <c r="A154" s="15"/>
      <c r="B154" s="16"/>
      <c r="C154" s="8"/>
      <c r="D154" s="8"/>
      <c r="E154" s="8"/>
      <c r="F154" s="8"/>
      <c r="G154" s="8"/>
      <c r="H154" s="8"/>
    </row>
    <row r="155" spans="1:8" ht="12.75">
      <c r="A155" s="15"/>
      <c r="B155" s="16"/>
      <c r="C155" s="8"/>
      <c r="D155" s="8"/>
      <c r="E155" s="8"/>
      <c r="F155" s="8"/>
      <c r="G155" s="8"/>
      <c r="H155" s="8"/>
    </row>
    <row r="156" spans="1:8" ht="12.75">
      <c r="A156" s="15"/>
      <c r="B156" s="7"/>
      <c r="C156" s="8"/>
      <c r="D156" s="8"/>
      <c r="E156" s="8"/>
      <c r="F156" s="8"/>
      <c r="G156" s="8"/>
      <c r="H156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APC-MGE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APC-MGE</dc:creator>
  <cp:keywords/>
  <dc:description/>
  <cp:lastModifiedBy>APC-MGE</cp:lastModifiedBy>
  <cp:lastPrinted>2011-09-19T13:36:25Z</cp:lastPrinted>
  <dcterms:created xsi:type="dcterms:W3CDTF">2010-09-07T11:29:04Z</dcterms:created>
  <dcterms:modified xsi:type="dcterms:W3CDTF">2011-09-19T13:36:35Z</dcterms:modified>
  <cp:category/>
  <cp:version/>
  <cp:contentType/>
  <cp:contentStatus/>
</cp:coreProperties>
</file>